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20160" windowHeight="7230" activeTab="4"/>
  </bookViews>
  <sheets>
    <sheet name="Index" sheetId="3" r:id="rId1"/>
    <sheet name="Introduction - GFP" sheetId="9" r:id="rId2"/>
    <sheet name="BudgetAtGlance" sheetId="10" r:id="rId3"/>
    <sheet name="State Plan Allocations" sheetId="11" r:id="rId4"/>
    <sheet name="Consolidated Fund" sheetId="8" r:id="rId5"/>
  </sheets>
  <externalReferences>
    <externalReference r:id="rId6"/>
    <externalReference r:id="rId7"/>
    <externalReference r:id="rId8"/>
    <externalReference r:id="rId9"/>
    <externalReference r:id="rId10"/>
    <externalReference r:id="rId11"/>
    <externalReference r:id="rId12"/>
  </externalReferences>
  <definedNames>
    <definedName name="__123Graph_D" localSheetId="2" hidden="1">[1]dem18!#REF!</definedName>
    <definedName name="__123Graph_D" localSheetId="4" hidden="1">[1]dem18!#REF!</definedName>
    <definedName name="__123Graph_D" localSheetId="1" hidden="1">[1]dem18!#REF!</definedName>
    <definedName name="__123Graph_D" localSheetId="3" hidden="1">[1]dem18!#REF!</definedName>
    <definedName name="__123Graph_D" hidden="1">[2]dem18!#REF!</definedName>
    <definedName name="_xlnm._FilterDatabase" localSheetId="4" hidden="1">'Consolidated Fund'!$A$9:$F$339</definedName>
    <definedName name="_rec1" localSheetId="2">[3]Dem1!#REF!</definedName>
    <definedName name="_rec1" localSheetId="4">[3]Dem1!#REF!</definedName>
    <definedName name="_rec1" localSheetId="1">[3]Dem1!#REF!</definedName>
    <definedName name="_rec1" localSheetId="3">[3]Dem1!#REF!</definedName>
    <definedName name="_rec1">[4]Dem1!#REF!</definedName>
    <definedName name="ahcap" localSheetId="2">[5]dem2!$D$563:$L$563</definedName>
    <definedName name="ahcap" localSheetId="4">[5]dem2!$D$563:$L$563</definedName>
    <definedName name="ahcap" localSheetId="1">[5]dem2!$D$563:$L$563</definedName>
    <definedName name="ahcap" localSheetId="3">[5]dem2!$D$563:$L$563</definedName>
    <definedName name="ahcap">[6]dem2!$D$563:$L$563</definedName>
    <definedName name="censusrec" localSheetId="2">[3]Dem1!$D$253:$L$253</definedName>
    <definedName name="censusrec" localSheetId="4">[3]Dem1!$D$253:$L$253</definedName>
    <definedName name="censusrec" localSheetId="1">[3]Dem1!$D$253:$L$253</definedName>
    <definedName name="censusrec" localSheetId="3">[3]Dem1!$D$253:$L$253</definedName>
    <definedName name="censusrec">[4]Dem1!$D$253:$L$253</definedName>
    <definedName name="charged" localSheetId="2">[3]Dem1!$E$7:$G$7</definedName>
    <definedName name="charged" localSheetId="4">[3]Dem1!$E$7:$G$7</definedName>
    <definedName name="charged" localSheetId="1">[3]Dem1!$E$7:$G$7</definedName>
    <definedName name="charged" localSheetId="3">[3]Dem1!$E$7:$G$7</definedName>
    <definedName name="charged">[4]Dem1!$E$7:$G$7</definedName>
    <definedName name="da" localSheetId="2">[3]Dem1!$D$130:$L$130</definedName>
    <definedName name="da" localSheetId="4">[3]Dem1!$D$130:$L$130</definedName>
    <definedName name="da" localSheetId="1">[3]Dem1!$D$130:$L$130</definedName>
    <definedName name="da" localSheetId="3">[3]Dem1!$D$130:$L$130</definedName>
    <definedName name="da">[4]Dem1!$D$130:$L$130</definedName>
    <definedName name="ee" localSheetId="2">[3]Dem1!$D$359:$L$359</definedName>
    <definedName name="ee" localSheetId="4">[3]Dem1!$D$359:$L$359</definedName>
    <definedName name="ee" localSheetId="1">[3]Dem1!$D$359:$L$359</definedName>
    <definedName name="ee" localSheetId="3">[3]Dem1!$D$359:$L$359</definedName>
    <definedName name="ee">[4]Dem1!$D$359:$L$359</definedName>
    <definedName name="fishcap" localSheetId="2">[5]dem2!$D$574:$L$574</definedName>
    <definedName name="fishcap" localSheetId="4">[5]dem2!$D$574:$L$574</definedName>
    <definedName name="fishcap" localSheetId="1">[5]dem2!$D$574:$L$574</definedName>
    <definedName name="fishcap" localSheetId="3">[5]dem2!$D$574:$L$574</definedName>
    <definedName name="fishcap">[6]dem2!$D$574:$L$574</definedName>
    <definedName name="Fishrev" localSheetId="2">[5]dem2!$D$492:$L$492</definedName>
    <definedName name="Fishrev" localSheetId="4">[5]dem2!$D$492:$L$492</definedName>
    <definedName name="Fishrev" localSheetId="1">[5]dem2!$D$492:$L$492</definedName>
    <definedName name="Fishrev" localSheetId="3">[5]dem2!$D$492:$L$492</definedName>
    <definedName name="Fishrev">[6]dem2!$D$492:$L$492</definedName>
    <definedName name="fwl" localSheetId="2">[3]Dem1!$D$313:$L$313</definedName>
    <definedName name="fwl" localSheetId="4">[3]Dem1!$D$313:$L$313</definedName>
    <definedName name="fwl" localSheetId="1">[3]Dem1!$D$313:$L$313</definedName>
    <definedName name="fwl" localSheetId="3">[3]Dem1!$D$313:$L$313</definedName>
    <definedName name="fwl">[4]Dem1!$D$313:$L$313</definedName>
    <definedName name="fwlcap" localSheetId="2">[3]Dem1!$D$387:$L$387</definedName>
    <definedName name="fwlcap" localSheetId="4">[3]Dem1!$D$387:$L$387</definedName>
    <definedName name="fwlcap" localSheetId="1">[3]Dem1!$D$387:$L$387</definedName>
    <definedName name="fwlcap" localSheetId="3">[3]Dem1!$D$387:$L$387</definedName>
    <definedName name="fwlcap">[4]Dem1!$D$387:$L$387</definedName>
    <definedName name="fwlrec" localSheetId="2">[3]Dem1!$D$393:$L$393</definedName>
    <definedName name="fwlrec" localSheetId="4">[3]Dem1!$D$393:$L$393</definedName>
    <definedName name="fwlrec" localSheetId="1">[3]Dem1!$D$393:$L$393</definedName>
    <definedName name="fwlrec" localSheetId="3">[3]Dem1!$D$393:$L$393</definedName>
    <definedName name="fwlrec">[4]Dem1!$D$393:$L$393</definedName>
    <definedName name="housing" localSheetId="2">#REF!</definedName>
    <definedName name="housing" localSheetId="4">#REF!</definedName>
    <definedName name="housing" localSheetId="1">#REF!</definedName>
    <definedName name="housing" localSheetId="3">#REF!</definedName>
    <definedName name="housing">#REF!</definedName>
    <definedName name="housingcap" localSheetId="2">#REF!</definedName>
    <definedName name="housingcap" localSheetId="4">#REF!</definedName>
    <definedName name="housingcap" localSheetId="1">#REF!</definedName>
    <definedName name="housingcap" localSheetId="3">#REF!</definedName>
    <definedName name="housingcap">#REF!</definedName>
    <definedName name="justice" localSheetId="2">[3]Dem1!$D$103:$L$103</definedName>
    <definedName name="justice" localSheetId="4">[3]Dem1!$D$103:$L$103</definedName>
    <definedName name="justice" localSheetId="1">[3]Dem1!$D$103:$L$103</definedName>
    <definedName name="justice" localSheetId="3">[3]Dem1!$D$103:$L$103</definedName>
    <definedName name="justice">[4]Dem1!$D$103:$L$103</definedName>
    <definedName name="justicerec" localSheetId="2">#REF!</definedName>
    <definedName name="justicerec" localSheetId="4">#REF!</definedName>
    <definedName name="justicerec" localSheetId="1">#REF!</definedName>
    <definedName name="justicerec" localSheetId="3">#REF!</definedName>
    <definedName name="justicerec">#REF!</definedName>
    <definedName name="lr" localSheetId="2">[3]Dem1!$D$63:$L$63</definedName>
    <definedName name="lr" localSheetId="4">[3]Dem1!$D$63:$L$63</definedName>
    <definedName name="lr" localSheetId="1">[3]Dem1!$D$63:$L$63</definedName>
    <definedName name="lr" localSheetId="3">[3]Dem1!$D$63:$L$63</definedName>
    <definedName name="lr">[4]Dem1!$D$63:$L$63</definedName>
    <definedName name="lrrec" localSheetId="2">[3]Dem1!#REF!</definedName>
    <definedName name="lrrec" localSheetId="4">[3]Dem1!#REF!</definedName>
    <definedName name="lrrec" localSheetId="1">[3]Dem1!#REF!</definedName>
    <definedName name="lrrec" localSheetId="3">[3]Dem1!#REF!</definedName>
    <definedName name="lrrec">[4]Dem1!#REF!</definedName>
    <definedName name="nc" localSheetId="2">[3]Dem1!$D$221:$L$221</definedName>
    <definedName name="nc" localSheetId="4">[3]Dem1!$D$221:$L$221</definedName>
    <definedName name="nc" localSheetId="1">[3]Dem1!$D$221:$L$221</definedName>
    <definedName name="nc" localSheetId="3">[3]Dem1!$D$221:$L$221</definedName>
    <definedName name="nc">[4]Dem1!$D$221:$L$221</definedName>
    <definedName name="ncfund" localSheetId="2">[3]Dem1!#REF!</definedName>
    <definedName name="ncfund" localSheetId="4">[3]Dem1!#REF!</definedName>
    <definedName name="ncfund" localSheetId="1">[3]Dem1!#REF!</definedName>
    <definedName name="ncfund" localSheetId="3">[3]Dem1!#REF!</definedName>
    <definedName name="ncfund">[4]Dem1!#REF!</definedName>
    <definedName name="ncrec" localSheetId="2">[3]Dem1!$D$250:$L$250</definedName>
    <definedName name="ncrec" localSheetId="4">[3]Dem1!$D$250:$L$250</definedName>
    <definedName name="ncrec" localSheetId="1">[3]Dem1!$D$250:$L$250</definedName>
    <definedName name="ncrec" localSheetId="3">[3]Dem1!$D$250:$L$250</definedName>
    <definedName name="ncrec">[4]Dem1!$D$250:$L$250</definedName>
    <definedName name="ncrec1" localSheetId="2">[3]Dem1!#REF!</definedName>
    <definedName name="ncrec1" localSheetId="4">[3]Dem1!#REF!</definedName>
    <definedName name="ncrec1" localSheetId="1">[3]Dem1!#REF!</definedName>
    <definedName name="ncrec1" localSheetId="3">[3]Dem1!#REF!</definedName>
    <definedName name="ncrec1">[4]Dem1!#REF!</definedName>
    <definedName name="np" localSheetId="2">[3]Dem1!$K$389</definedName>
    <definedName name="np" localSheetId="4">[3]Dem1!$K$389</definedName>
    <definedName name="np" localSheetId="1">[3]Dem1!$K$389</definedName>
    <definedName name="np" localSheetId="3">[3]Dem1!$K$389</definedName>
    <definedName name="np">[4]Dem1!$K$389</definedName>
    <definedName name="Nutrition" localSheetId="2">[5]dem2!$D$315:$L$315</definedName>
    <definedName name="Nutrition" localSheetId="4">[5]dem2!$D$315:$L$315</definedName>
    <definedName name="Nutrition" localSheetId="1">[5]dem2!$D$315:$L$315</definedName>
    <definedName name="Nutrition" localSheetId="3">[5]dem2!$D$315:$L$315</definedName>
    <definedName name="Nutrition">[6]dem2!$D$315:$L$315</definedName>
    <definedName name="oges" localSheetId="2">#REF!</definedName>
    <definedName name="oges" localSheetId="4">#REF!</definedName>
    <definedName name="oges" localSheetId="1">#REF!</definedName>
    <definedName name="oges" localSheetId="3">#REF!</definedName>
    <definedName name="oges">#REF!</definedName>
    <definedName name="pension" localSheetId="2">[3]Dem1!$D$114:$L$114</definedName>
    <definedName name="pension" localSheetId="4">[3]Dem1!$D$114:$L$114</definedName>
    <definedName name="pension" localSheetId="1">[3]Dem1!$D$114:$L$114</definedName>
    <definedName name="pension" localSheetId="3">[3]Dem1!$D$114:$L$114</definedName>
    <definedName name="pension">[4]Dem1!$D$114:$L$114</definedName>
    <definedName name="_xlnm.Print_Area" localSheetId="2">BudgetAtGlance!$A$1:$F$57</definedName>
    <definedName name="_xlnm.Print_Area" localSheetId="4">'Consolidated Fund'!#REF!</definedName>
    <definedName name="_xlnm.Print_Area" localSheetId="0">Index!#REF!</definedName>
    <definedName name="_xlnm.Print_Area" localSheetId="1">'Introduction - GFP'!#REF!</definedName>
    <definedName name="_xlnm.Print_Area" localSheetId="3">'State Plan Allocations'!#REF!</definedName>
    <definedName name="Print_Area_MI" localSheetId="4">'Consolidated Fund'!$A$1:$F$107</definedName>
    <definedName name="Print_Area_MI" localSheetId="0">Index!$A$6:$F$27</definedName>
    <definedName name="Print_Area_MI" localSheetId="1">'Introduction - GFP'!$A$1:$F$38</definedName>
    <definedName name="Print_Area_MI" localSheetId="3">'State Plan Allocations'!$A$1:$F$102</definedName>
    <definedName name="_xlnm.Print_Titles" localSheetId="2">BudgetAtGlance!$3:$7</definedName>
    <definedName name="_xlnm.Print_Titles" localSheetId="4">'Consolidated Fund'!#REF!</definedName>
    <definedName name="_xlnm.Print_Titles" localSheetId="0">Index!#REF!</definedName>
    <definedName name="_xlnm.Print_Titles" localSheetId="1">'Introduction - GFP'!#REF!</definedName>
    <definedName name="_xlnm.Print_Titles" localSheetId="3">'State Plan Allocations'!$8:$8</definedName>
    <definedName name="pw" localSheetId="2">#REF!</definedName>
    <definedName name="pw" localSheetId="4">#REF!</definedName>
    <definedName name="pw" localSheetId="1">#REF!</definedName>
    <definedName name="pw" localSheetId="3">#REF!</definedName>
    <definedName name="pw">#REF!</definedName>
    <definedName name="pwcap" localSheetId="2">[3]Dem1!#REF!</definedName>
    <definedName name="pwcap" localSheetId="4">[3]Dem1!#REF!</definedName>
    <definedName name="pwcap" localSheetId="1">[3]Dem1!#REF!</definedName>
    <definedName name="pwcap" localSheetId="3">[3]Dem1!#REF!</definedName>
    <definedName name="pwcap">[4]Dem1!#REF!</definedName>
    <definedName name="rec" localSheetId="2">[3]Dem1!#REF!</definedName>
    <definedName name="rec" localSheetId="4">[3]Dem1!#REF!</definedName>
    <definedName name="rec" localSheetId="1">[3]Dem1!#REF!</definedName>
    <definedName name="rec" localSheetId="3">[3]Dem1!#REF!</definedName>
    <definedName name="rec">[4]Dem1!#REF!</definedName>
    <definedName name="reform" localSheetId="2">[3]Dem1!$D$237:$L$237</definedName>
    <definedName name="reform" localSheetId="4">[3]Dem1!$D$237:$L$237</definedName>
    <definedName name="reform" localSheetId="1">[3]Dem1!$D$237:$L$237</definedName>
    <definedName name="reform" localSheetId="3">[3]Dem1!$D$237:$L$237</definedName>
    <definedName name="reform">[4]Dem1!$D$237:$L$237</definedName>
    <definedName name="scst" localSheetId="2">[5]dem2!$D$162:$L$162</definedName>
    <definedName name="scst" localSheetId="4">[5]dem2!$D$162:$L$162</definedName>
    <definedName name="scst" localSheetId="1">[5]dem2!$D$162:$L$162</definedName>
    <definedName name="scst" localSheetId="3">[5]dem2!$D$162:$L$162</definedName>
    <definedName name="scst">[6]dem2!$D$162:$L$162</definedName>
    <definedName name="sgs" localSheetId="2">[3]Dem1!#REF!</definedName>
    <definedName name="sgs" localSheetId="4">[3]Dem1!#REF!</definedName>
    <definedName name="sgs" localSheetId="1">[3]Dem1!#REF!</definedName>
    <definedName name="sgs" localSheetId="3">[3]Dem1!#REF!</definedName>
    <definedName name="sgs">[4]Dem1!#REF!</definedName>
    <definedName name="SocialSecurity" localSheetId="2">[5]dem2!$D$290:$L$290</definedName>
    <definedName name="SocialSecurity" localSheetId="4">[5]dem2!$D$290:$L$290</definedName>
    <definedName name="SocialSecurity" localSheetId="1">[5]dem2!$D$290:$L$290</definedName>
    <definedName name="SocialSecurity" localSheetId="3">[5]dem2!$D$290:$L$290</definedName>
    <definedName name="SocialSecurity">[6]dem2!$D$290:$L$290</definedName>
    <definedName name="socialwelfare" localSheetId="2">[5]dem2!$D$356:$L$356</definedName>
    <definedName name="socialwelfare" localSheetId="4">[5]dem2!$D$356:$L$356</definedName>
    <definedName name="socialwelfare" localSheetId="1">[5]dem2!$D$356:$L$356</definedName>
    <definedName name="socialwelfare" localSheetId="3">[5]dem2!$D$356:$L$356</definedName>
    <definedName name="socialwelfare">[6]dem2!$D$356:$L$356</definedName>
    <definedName name="spfrd" localSheetId="2">[3]Dem1!$D$327:$L$327</definedName>
    <definedName name="spfrd" localSheetId="4">[3]Dem1!$D$327:$L$327</definedName>
    <definedName name="spfrd" localSheetId="1">[3]Dem1!$D$327:$L$327</definedName>
    <definedName name="spfrd" localSheetId="3">[3]Dem1!$D$327:$L$327</definedName>
    <definedName name="spfrd">[4]Dem1!$D$327:$L$327</definedName>
    <definedName name="sss" localSheetId="2">[3]Dem1!#REF!</definedName>
    <definedName name="sss" localSheetId="4">[3]Dem1!#REF!</definedName>
    <definedName name="sss" localSheetId="1">[3]Dem1!#REF!</definedName>
    <definedName name="sss" localSheetId="3">[3]Dem1!#REF!</definedName>
    <definedName name="sss">[4]Dem1!#REF!</definedName>
    <definedName name="swc" localSheetId="2">[3]Dem1!$D$76:$L$76</definedName>
    <definedName name="swc" localSheetId="4">[3]Dem1!$D$76:$L$76</definedName>
    <definedName name="swc" localSheetId="1">[3]Dem1!$D$76:$L$76</definedName>
    <definedName name="swc" localSheetId="3">[3]Dem1!$D$76:$L$76</definedName>
    <definedName name="swc">[4]Dem1!$D$76:$L$76</definedName>
    <definedName name="tax" localSheetId="2">#REF!</definedName>
    <definedName name="tax" localSheetId="4">#REF!</definedName>
    <definedName name="tax" localSheetId="1">#REF!</definedName>
    <definedName name="tax" localSheetId="3">#REF!</definedName>
    <definedName name="tax">#REF!</definedName>
    <definedName name="udhd" localSheetId="2">#REF!</definedName>
    <definedName name="udhd" localSheetId="4">#REF!</definedName>
    <definedName name="udhd" localSheetId="1">#REF!</definedName>
    <definedName name="udhd" localSheetId="3">#REF!</definedName>
    <definedName name="udhd">#REF!</definedName>
    <definedName name="urbancap" localSheetId="2">#REF!</definedName>
    <definedName name="urbancap" localSheetId="4">#REF!</definedName>
    <definedName name="urbancap" localSheetId="1">#REF!</definedName>
    <definedName name="urbancap" localSheetId="3">#REF!</definedName>
    <definedName name="urbancap">#REF!</definedName>
    <definedName name="Voted" localSheetId="2">#REF!</definedName>
    <definedName name="Voted" localSheetId="4">#REF!</definedName>
    <definedName name="Voted" localSheetId="1">#REF!</definedName>
    <definedName name="Voted" localSheetId="3">#REF!</definedName>
    <definedName name="Voted">#REF!</definedName>
    <definedName name="water" localSheetId="2">#REF!</definedName>
    <definedName name="water" localSheetId="4">#REF!</definedName>
    <definedName name="water" localSheetId="1">#REF!</definedName>
    <definedName name="water" localSheetId="3">#REF!</definedName>
    <definedName name="water">#REF!</definedName>
    <definedName name="watercap" localSheetId="2">#REF!</definedName>
    <definedName name="watercap" localSheetId="4">#REF!</definedName>
    <definedName name="watercap" localSheetId="1">#REF!</definedName>
    <definedName name="watercap" localSheetId="3">#REF!</definedName>
    <definedName name="watercap">#REF!</definedName>
    <definedName name="welfarecap" localSheetId="2">[5]dem2!$D$348:$L$348</definedName>
    <definedName name="welfarecap" localSheetId="4">[5]dem2!$D$348:$L$348</definedName>
    <definedName name="welfarecap" localSheetId="1">[5]dem2!$D$348:$L$348</definedName>
    <definedName name="welfarecap" localSheetId="3">[5]dem2!$D$348:$L$348</definedName>
    <definedName name="welfarecap">[6]dem2!$D$348:$L$348</definedName>
    <definedName name="Z_11FD1431_802F_4CFD_97ED_05C17FC7D269_.wvu.PrintArea" localSheetId="2" hidden="1">BudgetAtGlance!$A$1:$F$57</definedName>
    <definedName name="Z_11FD1431_802F_4CFD_97ED_05C17FC7D269_.wvu.PrintArea" localSheetId="4" hidden="1">'Consolidated Fund'!#REF!</definedName>
    <definedName name="Z_11FD1431_802F_4CFD_97ED_05C17FC7D269_.wvu.PrintArea" localSheetId="0" hidden="1">Index!#REF!</definedName>
    <definedName name="Z_11FD1431_802F_4CFD_97ED_05C17FC7D269_.wvu.PrintArea" localSheetId="1" hidden="1">'Introduction - GFP'!#REF!</definedName>
    <definedName name="Z_11FD1431_802F_4CFD_97ED_05C17FC7D269_.wvu.PrintArea" localSheetId="3" hidden="1">'State Plan Allocations'!$A$3:$F$102</definedName>
    <definedName name="Z_11FD1431_802F_4CFD_97ED_05C17FC7D269_.wvu.PrintTitles" localSheetId="2" hidden="1">BudgetAtGlance!$3:$7</definedName>
    <definedName name="Z_11FD1431_802F_4CFD_97ED_05C17FC7D269_.wvu.PrintTitles" localSheetId="4" hidden="1">'Consolidated Fund'!#REF!</definedName>
    <definedName name="Z_11FD1431_802F_4CFD_97ED_05C17FC7D269_.wvu.PrintTitles" localSheetId="0" hidden="1">Index!#REF!</definedName>
    <definedName name="Z_11FD1431_802F_4CFD_97ED_05C17FC7D269_.wvu.PrintTitles" localSheetId="1" hidden="1">'Introduction - GFP'!#REF!</definedName>
    <definedName name="Z_11FD1431_802F_4CFD_97ED_05C17FC7D269_.wvu.PrintTitles" localSheetId="3" hidden="1">'State Plan Allocations'!$8:$8</definedName>
    <definedName name="Z_11FD1431_802F_4CFD_97ED_05C17FC7D269_.wvu.Rows" localSheetId="2" hidden="1">BudgetAtGlance!$25:$34,BudgetAtGlance!#REF!,BudgetAtGlance!#REF!</definedName>
    <definedName name="Z_11FD1431_802F_4CFD_97ED_05C17FC7D269_.wvu.Rows" localSheetId="4" hidden="1">'Consolidated Fund'!#REF!,'Consolidated Fund'!#REF!</definedName>
    <definedName name="Z_11FD1431_802F_4CFD_97ED_05C17FC7D269_.wvu.Rows" localSheetId="0" hidden="1">Index!#REF!,Index!#REF!</definedName>
    <definedName name="Z_11FD1431_802F_4CFD_97ED_05C17FC7D269_.wvu.Rows" localSheetId="1" hidden="1">'Introduction - GFP'!$24:$24,'Introduction - GFP'!#REF!</definedName>
    <definedName name="Z_11FD1431_802F_4CFD_97ED_05C17FC7D269_.wvu.Rows" localSheetId="3" hidden="1">'State Plan Allocations'!#REF!,'State Plan Allocations'!#REF!</definedName>
    <definedName name="Z_14720F08_5059_4238_A313_2B3391CE18C8_.wvu.PrintArea" localSheetId="2" hidden="1">BudgetAtGlance!$A$1:$F$56</definedName>
    <definedName name="Z_14720F08_5059_4238_A313_2B3391CE18C8_.wvu.PrintTitles" localSheetId="2" hidden="1">BudgetAtGlance!$3:$7</definedName>
    <definedName name="Z_14720F08_5059_4238_A313_2B3391CE18C8_.wvu.PrintTitles" localSheetId="4" hidden="1">'Consolidated Fund'!#REF!</definedName>
    <definedName name="Z_14720F08_5059_4238_A313_2B3391CE18C8_.wvu.PrintTitles" localSheetId="1" hidden="1">'Introduction - GFP'!#REF!</definedName>
    <definedName name="Z_14720F08_5059_4238_A313_2B3391CE18C8_.wvu.PrintTitles" localSheetId="3" hidden="1">'State Plan Allocations'!$8:$8</definedName>
    <definedName name="Z_14720F08_5059_4238_A313_2B3391CE18C8_.wvu.Rows" localSheetId="2" hidden="1">BudgetAtGlance!$25:$34</definedName>
    <definedName name="Z_14720F08_5059_4238_A313_2B3391CE18C8_.wvu.Rows" localSheetId="4" hidden="1">'Consolidated Fund'!#REF!</definedName>
    <definedName name="Z_14720F08_5059_4238_A313_2B3391CE18C8_.wvu.Rows" localSheetId="1" hidden="1">'Introduction - GFP'!$24:$24</definedName>
    <definedName name="Z_14720F08_5059_4238_A313_2B3391CE18C8_.wvu.Rows" localSheetId="3" hidden="1">'State Plan Allocations'!#REF!</definedName>
    <definedName name="Z_239EE218_578E_4317_BEED_14D5D7089E27_.wvu.PrintArea" localSheetId="4" hidden="1">'Consolidated Fund'!$A$1:$F$105</definedName>
    <definedName name="Z_239EE218_578E_4317_BEED_14D5D7089E27_.wvu.PrintArea" localSheetId="0" hidden="1">Index!$A$6:$F$27</definedName>
    <definedName name="Z_239EE218_578E_4317_BEED_14D5D7089E27_.wvu.PrintArea" localSheetId="1" hidden="1">'Introduction - GFP'!$A$1:$F$38</definedName>
    <definedName name="Z_239EE218_578E_4317_BEED_14D5D7089E27_.wvu.PrintArea" localSheetId="3" hidden="1">'State Plan Allocations'!$A$1:$F$102</definedName>
    <definedName name="Z_26BBFD5E_9DBB_4634_ABB7_072E587FD228_.wvu.PrintArea" localSheetId="2" hidden="1">BudgetAtGlance!$A$1:$F$56</definedName>
    <definedName name="Z_26BBFD5E_9DBB_4634_ABB7_072E587FD228_.wvu.PrintTitles" localSheetId="2" hidden="1">BudgetAtGlance!$3:$7</definedName>
    <definedName name="Z_26BBFD5E_9DBB_4634_ABB7_072E587FD228_.wvu.PrintTitles" localSheetId="4" hidden="1">'Consolidated Fund'!#REF!</definedName>
    <definedName name="Z_26BBFD5E_9DBB_4634_ABB7_072E587FD228_.wvu.PrintTitles" localSheetId="1" hidden="1">'Introduction - GFP'!#REF!</definedName>
    <definedName name="Z_26BBFD5E_9DBB_4634_ABB7_072E587FD228_.wvu.PrintTitles" localSheetId="3" hidden="1">'State Plan Allocations'!$8:$8</definedName>
    <definedName name="Z_26BBFD5E_9DBB_4634_ABB7_072E587FD228_.wvu.Rows" localSheetId="2" hidden="1">BudgetAtGlance!$25:$34</definedName>
    <definedName name="Z_26BBFD5E_9DBB_4634_ABB7_072E587FD228_.wvu.Rows" localSheetId="4" hidden="1">'Consolidated Fund'!#REF!</definedName>
    <definedName name="Z_26BBFD5E_9DBB_4634_ABB7_072E587FD228_.wvu.Rows" localSheetId="1" hidden="1">'Introduction - GFP'!$24:$24</definedName>
    <definedName name="Z_26BBFD5E_9DBB_4634_ABB7_072E587FD228_.wvu.Rows" localSheetId="3" hidden="1">'State Plan Allocations'!#REF!</definedName>
    <definedName name="Z_302A3EA3_AE96_11D5_A646_0050BA3D7AFD_.wvu.PrintArea" localSheetId="4" hidden="1">'Consolidated Fund'!$A$1:$F$105</definedName>
    <definedName name="Z_302A3EA3_AE96_11D5_A646_0050BA3D7AFD_.wvu.PrintArea" localSheetId="0" hidden="1">Index!$A$6:$F$27</definedName>
    <definedName name="Z_302A3EA3_AE96_11D5_A646_0050BA3D7AFD_.wvu.PrintArea" localSheetId="1" hidden="1">'Introduction - GFP'!$A$1:$F$38</definedName>
    <definedName name="Z_302A3EA3_AE96_11D5_A646_0050BA3D7AFD_.wvu.PrintArea" localSheetId="3" hidden="1">'State Plan Allocations'!$A$1:$F$102</definedName>
    <definedName name="Z_36EEA6C1_2547_466F_BDC2_E22725C64733_.wvu.PrintArea" localSheetId="2" hidden="1">BudgetAtGlance!$A$1:$F$57</definedName>
    <definedName name="Z_36EEA6C1_2547_466F_BDC2_E22725C64733_.wvu.PrintArea" localSheetId="4" hidden="1">'Consolidated Fund'!#REF!</definedName>
    <definedName name="Z_36EEA6C1_2547_466F_BDC2_E22725C64733_.wvu.PrintArea" localSheetId="0" hidden="1">Index!#REF!</definedName>
    <definedName name="Z_36EEA6C1_2547_466F_BDC2_E22725C64733_.wvu.PrintArea" localSheetId="1" hidden="1">'Introduction - GFP'!#REF!</definedName>
    <definedName name="Z_36EEA6C1_2547_466F_BDC2_E22725C64733_.wvu.PrintArea" localSheetId="3" hidden="1">'State Plan Allocations'!$A$3:$F$102</definedName>
    <definedName name="Z_36EEA6C1_2547_466F_BDC2_E22725C64733_.wvu.PrintTitles" localSheetId="2" hidden="1">BudgetAtGlance!$3:$7</definedName>
    <definedName name="Z_36EEA6C1_2547_466F_BDC2_E22725C64733_.wvu.PrintTitles" localSheetId="4" hidden="1">'Consolidated Fund'!#REF!</definedName>
    <definedName name="Z_36EEA6C1_2547_466F_BDC2_E22725C64733_.wvu.PrintTitles" localSheetId="0" hidden="1">Index!#REF!</definedName>
    <definedName name="Z_36EEA6C1_2547_466F_BDC2_E22725C64733_.wvu.PrintTitles" localSheetId="1" hidden="1">'Introduction - GFP'!#REF!</definedName>
    <definedName name="Z_36EEA6C1_2547_466F_BDC2_E22725C64733_.wvu.PrintTitles" localSheetId="3" hidden="1">'State Plan Allocations'!$8:$8</definedName>
    <definedName name="Z_36EEA6C1_2547_466F_BDC2_E22725C64733_.wvu.Rows" localSheetId="2" hidden="1">BudgetAtGlance!$25:$34,BudgetAtGlance!#REF!,BudgetAtGlance!#REF!</definedName>
    <definedName name="Z_36EEA6C1_2547_466F_BDC2_E22725C64733_.wvu.Rows" localSheetId="4" hidden="1">'Consolidated Fund'!#REF!,'Consolidated Fund'!#REF!</definedName>
    <definedName name="Z_36EEA6C1_2547_466F_BDC2_E22725C64733_.wvu.Rows" localSheetId="0" hidden="1">Index!#REF!,Index!#REF!</definedName>
    <definedName name="Z_36EEA6C1_2547_466F_BDC2_E22725C64733_.wvu.Rows" localSheetId="1" hidden="1">'Introduction - GFP'!$24:$24,'Introduction - GFP'!#REF!</definedName>
    <definedName name="Z_36EEA6C1_2547_466F_BDC2_E22725C64733_.wvu.Rows" localSheetId="3" hidden="1">'State Plan Allocations'!#REF!,'State Plan Allocations'!#REF!</definedName>
    <definedName name="Z_5FB13CBF_C941_4DD4_8960_C299340D4147_.wvu.PrintArea" localSheetId="2" hidden="1">BudgetAtGlance!$A$1:$F$56</definedName>
    <definedName name="Z_5FB13CBF_C941_4DD4_8960_C299340D4147_.wvu.PrintTitles" localSheetId="2" hidden="1">BudgetAtGlance!$3:$7</definedName>
    <definedName name="Z_5FB13CBF_C941_4DD4_8960_C299340D4147_.wvu.PrintTitles" localSheetId="4" hidden="1">'Consolidated Fund'!#REF!</definedName>
    <definedName name="Z_5FB13CBF_C941_4DD4_8960_C299340D4147_.wvu.PrintTitles" localSheetId="0" hidden="1">Index!#REF!</definedName>
    <definedName name="Z_5FB13CBF_C941_4DD4_8960_C299340D4147_.wvu.PrintTitles" localSheetId="1" hidden="1">'Introduction - GFP'!#REF!</definedName>
    <definedName name="Z_5FB13CBF_C941_4DD4_8960_C299340D4147_.wvu.PrintTitles" localSheetId="3" hidden="1">'State Plan Allocations'!$8:$8</definedName>
    <definedName name="Z_5FB13CBF_C941_4DD4_8960_C299340D4147_.wvu.Rows" localSheetId="2" hidden="1">BudgetAtGlance!$25:$34</definedName>
    <definedName name="Z_5FB13CBF_C941_4DD4_8960_C299340D4147_.wvu.Rows" localSheetId="4" hidden="1">'Consolidated Fund'!#REF!</definedName>
    <definedName name="Z_5FB13CBF_C941_4DD4_8960_C299340D4147_.wvu.Rows" localSheetId="1" hidden="1">'Introduction - GFP'!$24:$24</definedName>
    <definedName name="Z_5FB13CBF_C941_4DD4_8960_C299340D4147_.wvu.Rows" localSheetId="3" hidden="1">'State Plan Allocations'!#REF!</definedName>
    <definedName name="Z_7DB28DCE_97DD_4F6D_93F7_C8A48D05C8DC_.wvu.PrintArea" localSheetId="4" hidden="1">'Consolidated Fund'!#REF!</definedName>
    <definedName name="Z_7DB28DCE_97DD_4F6D_93F7_C8A48D05C8DC_.wvu.PrintArea" localSheetId="0" hidden="1">Index!#REF!</definedName>
    <definedName name="Z_7DB28DCE_97DD_4F6D_93F7_C8A48D05C8DC_.wvu.PrintArea" localSheetId="1" hidden="1">'Introduction - GFP'!#REF!</definedName>
    <definedName name="Z_7DB28DCE_97DD_4F6D_93F7_C8A48D05C8DC_.wvu.PrintArea" localSheetId="3" hidden="1">'State Plan Allocations'!$A$3:$D$101</definedName>
    <definedName name="Z_7DB28DCE_97DD_4F6D_93F7_C8A48D05C8DC_.wvu.Rows" localSheetId="4" hidden="1">'Consolidated Fund'!#REF!</definedName>
    <definedName name="Z_7DB28DCE_97DD_4F6D_93F7_C8A48D05C8DC_.wvu.Rows" localSheetId="0" hidden="1">Index!#REF!</definedName>
    <definedName name="Z_7DB28DCE_97DD_4F6D_93F7_C8A48D05C8DC_.wvu.Rows" localSheetId="1" hidden="1">'Introduction - GFP'!$37:$38</definedName>
    <definedName name="Z_7DB28DCE_97DD_4F6D_93F7_C8A48D05C8DC_.wvu.Rows" localSheetId="3" hidden="1">'State Plan Allocations'!#REF!</definedName>
    <definedName name="Z_C240563F_77D9_4F14_9714_FC3E2049A776_.wvu.PrintArea" localSheetId="2" hidden="1">BudgetAtGlance!$A$1:$F$56</definedName>
    <definedName name="Z_C240563F_77D9_4F14_9714_FC3E2049A776_.wvu.PrintTitles" localSheetId="2" hidden="1">BudgetAtGlance!$3:$7</definedName>
    <definedName name="Z_C240563F_77D9_4F14_9714_FC3E2049A776_.wvu.PrintTitles" localSheetId="4" hidden="1">'Consolidated Fund'!#REF!</definedName>
    <definedName name="Z_C240563F_77D9_4F14_9714_FC3E2049A776_.wvu.PrintTitles" localSheetId="1" hidden="1">'Introduction - GFP'!#REF!</definedName>
    <definedName name="Z_C240563F_77D9_4F14_9714_FC3E2049A776_.wvu.PrintTitles" localSheetId="3" hidden="1">'State Plan Allocations'!$8:$8</definedName>
    <definedName name="Z_C240563F_77D9_4F14_9714_FC3E2049A776_.wvu.Rows" localSheetId="2" hidden="1">BudgetAtGlance!$25:$34</definedName>
    <definedName name="Z_C240563F_77D9_4F14_9714_FC3E2049A776_.wvu.Rows" localSheetId="4" hidden="1">'Consolidated Fund'!#REF!</definedName>
    <definedName name="Z_C240563F_77D9_4F14_9714_FC3E2049A776_.wvu.Rows" localSheetId="1" hidden="1">'Introduction - GFP'!$24:$24</definedName>
    <definedName name="Z_C240563F_77D9_4F14_9714_FC3E2049A776_.wvu.Rows" localSheetId="3" hidden="1">'State Plan Allocations'!#REF!</definedName>
    <definedName name="Z_D9D678AA_72FE_45EF_9135_283C850CCBA3_.wvu.PrintArea" localSheetId="2" hidden="1">BudgetAtGlance!$A$1:$F$56</definedName>
    <definedName name="Z_D9D678AA_72FE_45EF_9135_283C850CCBA3_.wvu.PrintTitles" localSheetId="2" hidden="1">BudgetAtGlance!$3:$7</definedName>
    <definedName name="Z_D9D678AA_72FE_45EF_9135_283C850CCBA3_.wvu.PrintTitles" localSheetId="4" hidden="1">'Consolidated Fund'!#REF!</definedName>
    <definedName name="Z_D9D678AA_72FE_45EF_9135_283C850CCBA3_.wvu.PrintTitles" localSheetId="1" hidden="1">'Introduction - GFP'!#REF!</definedName>
    <definedName name="Z_D9D678AA_72FE_45EF_9135_283C850CCBA3_.wvu.PrintTitles" localSheetId="3" hidden="1">'State Plan Allocations'!$8:$8</definedName>
    <definedName name="Z_D9D678AA_72FE_45EF_9135_283C850CCBA3_.wvu.Rows" localSheetId="2" hidden="1">BudgetAtGlance!$25:$34</definedName>
    <definedName name="Z_D9D678AA_72FE_45EF_9135_283C850CCBA3_.wvu.Rows" localSheetId="4" hidden="1">'Consolidated Fund'!#REF!</definedName>
    <definedName name="Z_D9D678AA_72FE_45EF_9135_283C850CCBA3_.wvu.Rows" localSheetId="1" hidden="1">'Introduction - GFP'!$24:$24</definedName>
    <definedName name="Z_D9D678AA_72FE_45EF_9135_283C850CCBA3_.wvu.Rows" localSheetId="3" hidden="1">'State Plan Allocations'!#REF!</definedName>
    <definedName name="Z_DD42F915_0981_4827_A896_EC3FB7E37965_.wvu.PrintArea" localSheetId="2" hidden="1">BudgetAtGlance!$A$1:$F$57</definedName>
    <definedName name="Z_DD42F915_0981_4827_A896_EC3FB7E37965_.wvu.PrintArea" localSheetId="4" hidden="1">'Consolidated Fund'!#REF!</definedName>
    <definedName name="Z_DD42F915_0981_4827_A896_EC3FB7E37965_.wvu.PrintArea" localSheetId="0" hidden="1">Index!#REF!</definedName>
    <definedName name="Z_DD42F915_0981_4827_A896_EC3FB7E37965_.wvu.PrintArea" localSheetId="1" hidden="1">'Introduction - GFP'!#REF!</definedName>
    <definedName name="Z_DD42F915_0981_4827_A896_EC3FB7E37965_.wvu.PrintArea" localSheetId="3" hidden="1">'State Plan Allocations'!$A$3:$F$102</definedName>
    <definedName name="Z_DD42F915_0981_4827_A896_EC3FB7E37965_.wvu.PrintTitles" localSheetId="2" hidden="1">BudgetAtGlance!$3:$7</definedName>
    <definedName name="Z_DD42F915_0981_4827_A896_EC3FB7E37965_.wvu.PrintTitles" localSheetId="4" hidden="1">'Consolidated Fund'!#REF!</definedName>
    <definedName name="Z_DD42F915_0981_4827_A896_EC3FB7E37965_.wvu.PrintTitles" localSheetId="0" hidden="1">Index!#REF!</definedName>
    <definedName name="Z_DD42F915_0981_4827_A896_EC3FB7E37965_.wvu.PrintTitles" localSheetId="1" hidden="1">'Introduction - GFP'!#REF!</definedName>
    <definedName name="Z_DD42F915_0981_4827_A896_EC3FB7E37965_.wvu.PrintTitles" localSheetId="3" hidden="1">'State Plan Allocations'!$8:$8</definedName>
    <definedName name="Z_DD42F915_0981_4827_A896_EC3FB7E37965_.wvu.Rows" localSheetId="2" hidden="1">BudgetAtGlance!$25:$34,BudgetAtGlance!#REF!,BudgetAtGlance!#REF!</definedName>
    <definedName name="Z_DD42F915_0981_4827_A896_EC3FB7E37965_.wvu.Rows" localSheetId="4" hidden="1">'Consolidated Fund'!#REF!,'Consolidated Fund'!#REF!</definedName>
    <definedName name="Z_DD42F915_0981_4827_A896_EC3FB7E37965_.wvu.Rows" localSheetId="0" hidden="1">Index!#REF!,Index!#REF!</definedName>
    <definedName name="Z_DD42F915_0981_4827_A896_EC3FB7E37965_.wvu.Rows" localSheetId="1" hidden="1">'Introduction - GFP'!$24:$24,'Introduction - GFP'!#REF!</definedName>
    <definedName name="Z_DD42F915_0981_4827_A896_EC3FB7E37965_.wvu.Rows" localSheetId="3" hidden="1">'State Plan Allocations'!#REF!,'State Plan Allocations'!#REF!</definedName>
    <definedName name="Z_E65C283C_48EB_4733_B75D_9A6645B26648_.wvu.PrintArea" localSheetId="2" hidden="1">BudgetAtGlance!$A$1:$F$57</definedName>
    <definedName name="Z_E65C283C_48EB_4733_B75D_9A6645B26648_.wvu.PrintArea" localSheetId="4" hidden="1">'Consolidated Fund'!#REF!</definedName>
    <definedName name="Z_E65C283C_48EB_4733_B75D_9A6645B26648_.wvu.PrintArea" localSheetId="0" hidden="1">Index!$A$3:$F$27</definedName>
    <definedName name="Z_E65C283C_48EB_4733_B75D_9A6645B26648_.wvu.PrintArea" localSheetId="1" hidden="1">'Introduction - GFP'!$A$1:$F$1</definedName>
    <definedName name="Z_E65C283C_48EB_4733_B75D_9A6645B26648_.wvu.PrintArea" localSheetId="3" hidden="1">'State Plan Allocations'!#REF!</definedName>
    <definedName name="Z_E65C283C_48EB_4733_B75D_9A6645B26648_.wvu.PrintTitles" localSheetId="2" hidden="1">BudgetAtGlance!$3:$7</definedName>
    <definedName name="Z_E65C283C_48EB_4733_B75D_9A6645B26648_.wvu.PrintTitles" localSheetId="4" hidden="1">'Consolidated Fund'!#REF!</definedName>
    <definedName name="Z_E65C283C_48EB_4733_B75D_9A6645B26648_.wvu.PrintTitles" localSheetId="0" hidden="1">Index!#REF!</definedName>
    <definedName name="Z_E65C283C_48EB_4733_B75D_9A6645B26648_.wvu.PrintTitles" localSheetId="1" hidden="1">'Introduction - GFP'!#REF!</definedName>
    <definedName name="Z_E65C283C_48EB_4733_B75D_9A6645B26648_.wvu.PrintTitles" localSheetId="3" hidden="1">'State Plan Allocations'!$8:$8</definedName>
    <definedName name="Z_E65C283C_48EB_4733_B75D_9A6645B26648_.wvu.Rows" localSheetId="2" hidden="1">BudgetAtGlance!$25:$34</definedName>
    <definedName name="Z_E65C283C_48EB_4733_B75D_9A6645B26648_.wvu.Rows" localSheetId="4" hidden="1">'Consolidated Fund'!#REF!</definedName>
    <definedName name="Z_E65C283C_48EB_4733_B75D_9A6645B26648_.wvu.Rows" localSheetId="0" hidden="1">Index!#REF!,Index!#REF!</definedName>
    <definedName name="Z_E65C283C_48EB_4733_B75D_9A6645B26648_.wvu.Rows" localSheetId="1" hidden="1">'Introduction - GFP'!$24:$24</definedName>
    <definedName name="Z_E65C283C_48EB_4733_B75D_9A6645B26648_.wvu.Rows" localSheetId="3" hidden="1">'State Plan Allocations'!#REF!</definedName>
    <definedName name="Z_F2F2B1E0_7D19_43DE_8F94_297F3BF3254C_.wvu.PrintArea" localSheetId="2" hidden="1">BudgetAtGlance!$A$1:$F$57</definedName>
    <definedName name="Z_F2F2B1E0_7D19_43DE_8F94_297F3BF3254C_.wvu.PrintArea" localSheetId="4" hidden="1">'Consolidated Fund'!#REF!</definedName>
    <definedName name="Z_F2F2B1E0_7D19_43DE_8F94_297F3BF3254C_.wvu.PrintArea" localSheetId="0" hidden="1">Index!$A$3:$F$27</definedName>
    <definedName name="Z_F2F2B1E0_7D19_43DE_8F94_297F3BF3254C_.wvu.PrintArea" localSheetId="1" hidden="1">'Introduction - GFP'!$A$1:$F$1</definedName>
    <definedName name="Z_F2F2B1E0_7D19_43DE_8F94_297F3BF3254C_.wvu.PrintArea" localSheetId="3" hidden="1">'State Plan Allocations'!#REF!</definedName>
    <definedName name="Z_F2F2B1E0_7D19_43DE_8F94_297F3BF3254C_.wvu.PrintTitles" localSheetId="2" hidden="1">BudgetAtGlance!$3:$7</definedName>
    <definedName name="Z_F2F2B1E0_7D19_43DE_8F94_297F3BF3254C_.wvu.PrintTitles" localSheetId="4" hidden="1">'Consolidated Fund'!$8:$8</definedName>
    <definedName name="Z_F2F2B1E0_7D19_43DE_8F94_297F3BF3254C_.wvu.PrintTitles" localSheetId="0" hidden="1">Index!#REF!</definedName>
    <definedName name="Z_F2F2B1E0_7D19_43DE_8F94_297F3BF3254C_.wvu.PrintTitles" localSheetId="1" hidden="1">'Introduction - GFP'!#REF!</definedName>
    <definedName name="Z_F2F2B1E0_7D19_43DE_8F94_297F3BF3254C_.wvu.PrintTitles" localSheetId="3" hidden="1">'State Plan Allocations'!#REF!</definedName>
    <definedName name="Z_F2F2B1E0_7D19_43DE_8F94_297F3BF3254C_.wvu.Rows" localSheetId="2" hidden="1">BudgetAtGlance!$25:$34</definedName>
    <definedName name="Z_F2F2B1E0_7D19_43DE_8F94_297F3BF3254C_.wvu.Rows" localSheetId="4" hidden="1">'Consolidated Fund'!#REF!,'Consolidated Fund'!#REF!</definedName>
    <definedName name="Z_F2F2B1E0_7D19_43DE_8F94_297F3BF3254C_.wvu.Rows" localSheetId="0" hidden="1">Index!#REF!,Index!#REF!</definedName>
    <definedName name="Z_F2F2B1E0_7D19_43DE_8F94_297F3BF3254C_.wvu.Rows" localSheetId="1" hidden="1">'Introduction - GFP'!$24:$24,'Introduction - GFP'!#REF!</definedName>
    <definedName name="Z_F2F2B1E0_7D19_43DE_8F94_297F3BF3254C_.wvu.Rows" localSheetId="3" hidden="1">'State Plan Allocations'!#REF!,'State Plan Allocations'!#REF!</definedName>
    <definedName name="Z_F8ADACC1_164E_11D6_B603_000021DAEEA2_.wvu.PrintArea" localSheetId="4" hidden="1">'Consolidated Fund'!$A$1:$F$105</definedName>
    <definedName name="Z_F8ADACC1_164E_11D6_B603_000021DAEEA2_.wvu.PrintArea" localSheetId="0" hidden="1">Index!$A$6:$F$27</definedName>
    <definedName name="Z_F8ADACC1_164E_11D6_B603_000021DAEEA2_.wvu.PrintArea" localSheetId="1" hidden="1">'Introduction - GFP'!$A$1:$F$38</definedName>
    <definedName name="Z_F8ADACC1_164E_11D6_B603_000021DAEEA2_.wvu.PrintArea" localSheetId="3" hidden="1">'State Plan Allocations'!$A$1:$F$102</definedName>
  </definedNames>
  <calcPr calcId="125725"/>
</workbook>
</file>

<file path=xl/calcChain.xml><?xml version="1.0" encoding="utf-8"?>
<calcChain xmlns="http://schemas.openxmlformats.org/spreadsheetml/2006/main">
  <c r="F101" i="11"/>
  <c r="F90"/>
  <c r="F84"/>
  <c r="F66"/>
  <c r="F57"/>
  <c r="F52"/>
  <c r="F48"/>
  <c r="F43"/>
  <c r="F37"/>
  <c r="F32"/>
  <c r="F26"/>
  <c r="F20"/>
  <c r="F15"/>
  <c r="F97" i="8"/>
  <c r="E97"/>
  <c r="D97"/>
  <c r="C97"/>
  <c r="F92"/>
  <c r="E92"/>
  <c r="D92"/>
  <c r="C92"/>
  <c r="F84"/>
  <c r="E84"/>
  <c r="D84"/>
  <c r="C84"/>
  <c r="F83"/>
  <c r="E83"/>
  <c r="D83"/>
  <c r="F71"/>
  <c r="E71"/>
  <c r="D71"/>
  <c r="C71"/>
  <c r="F59"/>
  <c r="E59"/>
  <c r="D59"/>
  <c r="C59"/>
  <c r="F55"/>
  <c r="E55"/>
  <c r="D55"/>
  <c r="C55"/>
  <c r="F44"/>
  <c r="E44"/>
  <c r="C44"/>
  <c r="F35"/>
  <c r="E35"/>
  <c r="D35"/>
  <c r="C35"/>
  <c r="F29"/>
  <c r="E29"/>
  <c r="C29"/>
  <c r="F21"/>
  <c r="E21"/>
  <c r="D21"/>
  <c r="C21"/>
  <c r="D29" l="1"/>
  <c r="C83"/>
  <c r="D44"/>
  <c r="F91" i="11"/>
  <c r="F30" i="8"/>
  <c r="F60"/>
  <c r="E30"/>
  <c r="E36" s="1"/>
  <c r="E60"/>
  <c r="E85" s="1"/>
  <c r="D30"/>
  <c r="D60"/>
  <c r="D85" s="1"/>
  <c r="C30"/>
  <c r="C36" s="1"/>
  <c r="C60"/>
  <c r="F36"/>
  <c r="F85"/>
  <c r="D36"/>
  <c r="D45" s="1"/>
  <c r="C85" l="1"/>
  <c r="C101" s="1"/>
  <c r="C45"/>
  <c r="D101"/>
  <c r="E101"/>
  <c r="E45"/>
  <c r="F101"/>
  <c r="F45"/>
</calcChain>
</file>

<file path=xl/sharedStrings.xml><?xml version="1.0" encoding="utf-8"?>
<sst xmlns="http://schemas.openxmlformats.org/spreadsheetml/2006/main" count="381" uniqueCount="306">
  <si>
    <t xml:space="preserve"> ( In Lakhs of Rupees)</t>
  </si>
  <si>
    <t xml:space="preserve">Budget </t>
  </si>
  <si>
    <t>Revised</t>
  </si>
  <si>
    <t>Items</t>
  </si>
  <si>
    <t>Estimate</t>
  </si>
  <si>
    <t>2014-15</t>
  </si>
  <si>
    <t>A)</t>
  </si>
  <si>
    <t xml:space="preserve">Tax Revenue </t>
  </si>
  <si>
    <t>As % of GSDP</t>
  </si>
  <si>
    <t>B)</t>
  </si>
  <si>
    <t>Non Tax Revenue</t>
  </si>
  <si>
    <t>Net Non Tax Revenue</t>
  </si>
  <si>
    <t>C)</t>
  </si>
  <si>
    <t>Transfers from the Centre</t>
  </si>
  <si>
    <t>i)</t>
  </si>
  <si>
    <t>Share of Central Taxes</t>
  </si>
  <si>
    <t>ii)</t>
  </si>
  <si>
    <t xml:space="preserve">Grant in aid from the Central Govt. </t>
  </si>
  <si>
    <t>Of which Non-Plan Grant</t>
  </si>
  <si>
    <t>D)</t>
  </si>
  <si>
    <t>Total Revenue Receipts (A+B+C)</t>
  </si>
  <si>
    <t>E)</t>
  </si>
  <si>
    <t>Non-Plan Revenue Expenditure</t>
  </si>
  <si>
    <t>Of which Salary (including grants to PRIs for Salaries to teachers)</t>
  </si>
  <si>
    <t>Interest Payments</t>
  </si>
  <si>
    <t>iii)</t>
  </si>
  <si>
    <t>Pension</t>
  </si>
  <si>
    <t>iv)</t>
  </si>
  <si>
    <t>Other NPRE {E-(i+ii+iii)}</t>
  </si>
  <si>
    <t xml:space="preserve">    Of which</t>
  </si>
  <si>
    <t>a)</t>
  </si>
  <si>
    <t>Social Sector</t>
  </si>
  <si>
    <t xml:space="preserve">    Education(2202+2203+2204+2205)</t>
  </si>
  <si>
    <t>Health ( 2210+2211)</t>
  </si>
  <si>
    <t>Other Social Services ( a- Education and Health Expenditure)</t>
  </si>
  <si>
    <t>b)</t>
  </si>
  <si>
    <t xml:space="preserve">Economic Services </t>
  </si>
  <si>
    <t xml:space="preserve">    Transport 
( 3053+3054+3055)</t>
  </si>
  <si>
    <t>Other Economic Services</t>
  </si>
  <si>
    <t>F)</t>
  </si>
  <si>
    <t>Plan Revenue Expenditure</t>
  </si>
  <si>
    <t>G)</t>
  </si>
  <si>
    <t>Total Revenue Expenditure (E+F)</t>
  </si>
  <si>
    <t>Of which Total Salary (including Salaries under Plan and Non-Plan)</t>
  </si>
  <si>
    <t>H)</t>
  </si>
  <si>
    <t>Revenue Surplus (D-G)</t>
  </si>
  <si>
    <t>I)</t>
  </si>
  <si>
    <t>Primary Revenue Surplus (H+ E ii)</t>
  </si>
  <si>
    <t>J)</t>
  </si>
  <si>
    <t>Recovery of Loan and advances</t>
  </si>
  <si>
    <t>K)</t>
  </si>
  <si>
    <t>Capital Receipts</t>
  </si>
  <si>
    <t>L)</t>
  </si>
  <si>
    <t>Capital Expenditure</t>
  </si>
  <si>
    <t>M)</t>
  </si>
  <si>
    <t>Disbursement of Loans and Advances</t>
  </si>
  <si>
    <t>N)</t>
  </si>
  <si>
    <t>Fiscal Deficit</t>
  </si>
  <si>
    <t>O)</t>
  </si>
  <si>
    <t xml:space="preserve">Debt and Other obligations as on 31st March </t>
  </si>
  <si>
    <t>P)</t>
  </si>
  <si>
    <t>Guarantees outstanding (Guarantee given by the State Government)</t>
  </si>
  <si>
    <t>Q)</t>
  </si>
  <si>
    <t>Consolidated Debt (O + P)</t>
  </si>
  <si>
    <t>Note:</t>
  </si>
  <si>
    <t>I  N  D  E  X</t>
  </si>
  <si>
    <t>Sl. No.</t>
  </si>
  <si>
    <t>C o n t e n t s</t>
  </si>
  <si>
    <t>Page No.</t>
  </si>
  <si>
    <t>Introduction - General Financial Position</t>
  </si>
  <si>
    <t>Budget at a Glance</t>
  </si>
  <si>
    <t>State Annual Plan - Allocation</t>
  </si>
  <si>
    <t>Consolidated Fund - Revenue Receipts</t>
  </si>
  <si>
    <t>Consolidated Fund - Capital Receipts &amp; Revenue Disbursements</t>
  </si>
  <si>
    <t>Consolidated Fund - Capital Disbursements</t>
  </si>
  <si>
    <t>Introduction :</t>
  </si>
  <si>
    <t>(In Thousands of Rupees)</t>
  </si>
  <si>
    <t>Particulars</t>
  </si>
  <si>
    <t xml:space="preserve">  I.</t>
  </si>
  <si>
    <t xml:space="preserve"> Consolidated Fund:</t>
  </si>
  <si>
    <t xml:space="preserve">  1.</t>
  </si>
  <si>
    <t xml:space="preserve"> Revenue Receipts</t>
  </si>
  <si>
    <t xml:space="preserve">  2.</t>
  </si>
  <si>
    <t xml:space="preserve"> Expenditure met from Revenue</t>
  </si>
  <si>
    <t xml:space="preserve">  3.</t>
  </si>
  <si>
    <t xml:space="preserve"> Surplus on Revenue Account</t>
  </si>
  <si>
    <t xml:space="preserve">  4.</t>
  </si>
  <si>
    <t xml:space="preserve"> Capital Receipts</t>
  </si>
  <si>
    <t xml:space="preserve">  5.</t>
  </si>
  <si>
    <t xml:space="preserve"> Expenditure met from Capital </t>
  </si>
  <si>
    <t xml:space="preserve"> including loans and advances</t>
  </si>
  <si>
    <t xml:space="preserve">  6.</t>
  </si>
  <si>
    <t xml:space="preserve"> Deficit on Capital Account</t>
  </si>
  <si>
    <t xml:space="preserve"> Total - Consolidated Fund (Net)</t>
  </si>
  <si>
    <t xml:space="preserve"> II. </t>
  </si>
  <si>
    <t xml:space="preserve"> Contingency Fund:</t>
  </si>
  <si>
    <t xml:space="preserve"> Receipts</t>
  </si>
  <si>
    <t xml:space="preserve"> Disbursements</t>
  </si>
  <si>
    <t xml:space="preserve"> Total - Contingency Fund 
 (Net)</t>
  </si>
  <si>
    <t>III.</t>
  </si>
  <si>
    <t xml:space="preserve"> Public Accounts:</t>
  </si>
  <si>
    <t xml:space="preserve"> Total - Public Accounts  
 (Net)</t>
  </si>
  <si>
    <t xml:space="preserve"> Grand Total  ( I + II + III )</t>
  </si>
  <si>
    <t xml:space="preserve"> Opening Balance</t>
  </si>
  <si>
    <t xml:space="preserve"> Closing Balance</t>
  </si>
  <si>
    <t xml:space="preserve"> STATE  PLAN </t>
  </si>
  <si>
    <t>I.</t>
  </si>
  <si>
    <t>AGRICULTURE AND ALLIED SERVICES</t>
  </si>
  <si>
    <t>Crop Husbandry</t>
  </si>
  <si>
    <t xml:space="preserve">Animal Husbandry </t>
  </si>
  <si>
    <t>Co-operation</t>
  </si>
  <si>
    <t>TOTAL: I- AGRICULTURE &amp; ALLIED SERVICES</t>
  </si>
  <si>
    <t>II.</t>
  </si>
  <si>
    <t>RURAL DEVELOPMENT</t>
  </si>
  <si>
    <t>Special Programme for Rural Development</t>
  </si>
  <si>
    <t xml:space="preserve">          TOTAL: II- RURAL DEVELOPMENT</t>
  </si>
  <si>
    <t>SPECIAL AREA PROGRAMME</t>
  </si>
  <si>
    <t>Border Area Development Programme</t>
  </si>
  <si>
    <t>Grants under proviso to Article 275 (1)</t>
  </si>
  <si>
    <t>Special Central Assistance to Tribal Sub-Plan</t>
  </si>
  <si>
    <t xml:space="preserve">          TOTAL: III SPECIAL AREA PROGRAMME </t>
  </si>
  <si>
    <t>IV.</t>
  </si>
  <si>
    <t>IRRIGATION AND FLOOD CONTROL</t>
  </si>
  <si>
    <t>Minor Irrigation</t>
  </si>
  <si>
    <t>Accelerated Irrigation Benefit Programme</t>
  </si>
  <si>
    <t xml:space="preserve">     TOTAL : IV- IRRIGATION AND FLOOD CONTROL</t>
  </si>
  <si>
    <t xml:space="preserve">V. </t>
  </si>
  <si>
    <t>ENERGY</t>
  </si>
  <si>
    <t>Power</t>
  </si>
  <si>
    <t xml:space="preserve">          TOTAL: V- ENERGY</t>
  </si>
  <si>
    <t>VI.</t>
  </si>
  <si>
    <t>INDUSTRY AND MINERALS</t>
  </si>
  <si>
    <t>Village &amp; Small Industries</t>
  </si>
  <si>
    <t>Industries (Other than V&amp;SI)</t>
  </si>
  <si>
    <t>Mining</t>
  </si>
  <si>
    <t xml:space="preserve">          TOTAL: VI- INDUSTRY AND MINERALS</t>
  </si>
  <si>
    <t>VII.</t>
  </si>
  <si>
    <t>TRANSPORT</t>
  </si>
  <si>
    <t>Roads &amp; Bridges</t>
  </si>
  <si>
    <t>Road Transport</t>
  </si>
  <si>
    <t xml:space="preserve">          TOTAL: VII- TRANSPORT</t>
  </si>
  <si>
    <t>VIII</t>
  </si>
  <si>
    <t>COMMUNICATIONS</t>
  </si>
  <si>
    <t>Information Technology</t>
  </si>
  <si>
    <t>TOTAL: VIII- COMMUNICATIONS</t>
  </si>
  <si>
    <t>IX.</t>
  </si>
  <si>
    <t>SCIENCE, TECHNOLOGY AND ENVIRONMENT</t>
  </si>
  <si>
    <t xml:space="preserve">Scientific Research </t>
  </si>
  <si>
    <t>Ecology &amp; Environment</t>
  </si>
  <si>
    <t>TOTAL :IX-  SCIENCE, TECHNOLOGY AND ENVIRONMENT</t>
  </si>
  <si>
    <t>X.</t>
  </si>
  <si>
    <t>GENERAL ECONOMIC SERVICES</t>
  </si>
  <si>
    <t>Secretariat Economic Services</t>
  </si>
  <si>
    <t>Tourism</t>
  </si>
  <si>
    <t>Survey &amp; Statistics</t>
  </si>
  <si>
    <t>Civil Supplies</t>
  </si>
  <si>
    <t xml:space="preserve">          TOTAL X- GENERAL ECONOMIC SERVICES</t>
  </si>
  <si>
    <t>XI</t>
  </si>
  <si>
    <t>SOCIAL SERVICES</t>
  </si>
  <si>
    <t>General Education</t>
  </si>
  <si>
    <t>Sports &amp; Youth Services</t>
  </si>
  <si>
    <t>Art &amp; Culture</t>
  </si>
  <si>
    <t>Medical &amp; Public Health</t>
  </si>
  <si>
    <t>Water Supply &amp; Sanitation</t>
  </si>
  <si>
    <t xml:space="preserve">Housing </t>
  </si>
  <si>
    <t xml:space="preserve">Urban Development </t>
  </si>
  <si>
    <t>Information and Publicity</t>
  </si>
  <si>
    <t>Welfare of SC/ST &amp; Other Backward Classes</t>
  </si>
  <si>
    <t>Labour and Labour Welfare</t>
  </si>
  <si>
    <t>Social Security &amp; Welfare</t>
  </si>
  <si>
    <t>Women &amp; Child Welfare</t>
  </si>
  <si>
    <t>Nutrition</t>
  </si>
  <si>
    <t>Relief on account of Natural Calamity</t>
  </si>
  <si>
    <t>TOTAL : XI- SOCIAL SERVICES</t>
  </si>
  <si>
    <t>XII.</t>
  </si>
  <si>
    <t>GENERAL SERVICES</t>
  </si>
  <si>
    <t>Stationery &amp; Printing</t>
  </si>
  <si>
    <t>Public Works</t>
  </si>
  <si>
    <t>Other Administration Services</t>
  </si>
  <si>
    <t>TOTAL   XII- GENERAL SERVICES</t>
  </si>
  <si>
    <t xml:space="preserve">GRAND TOTAL </t>
  </si>
  <si>
    <t>Centrally Sponsored Schemes</t>
  </si>
  <si>
    <t xml:space="preserve">TOTAL </t>
  </si>
  <si>
    <t>CONSOLIDATED FUND</t>
  </si>
  <si>
    <t>In Thousands of Rupees</t>
  </si>
  <si>
    <t>CONSOLIDATED  FUND</t>
  </si>
  <si>
    <t>REVENUE RECEIPTS</t>
  </si>
  <si>
    <t>A.</t>
  </si>
  <si>
    <t>TAX REVENUE</t>
  </si>
  <si>
    <t>(a)</t>
  </si>
  <si>
    <t>Taxes on Income &amp; Expenditure</t>
  </si>
  <si>
    <t>(b)</t>
  </si>
  <si>
    <t xml:space="preserve">Taxes on property &amp; Capital </t>
  </si>
  <si>
    <t>Transactions</t>
  </si>
  <si>
    <t>(c)</t>
  </si>
  <si>
    <t>Taxes on Commodities &amp; 
Services</t>
  </si>
  <si>
    <t xml:space="preserve">                   TOTAL A -TAX REVENUE</t>
  </si>
  <si>
    <t>B.</t>
  </si>
  <si>
    <t>NON - TAX REVENUE</t>
  </si>
  <si>
    <t>Interest Receipts, Dividends &amp; Profits</t>
  </si>
  <si>
    <t>Other Non-Tax-Revenue</t>
  </si>
  <si>
    <t>(i)</t>
  </si>
  <si>
    <t>General Services</t>
  </si>
  <si>
    <t>(ii)</t>
  </si>
  <si>
    <t>Social Services</t>
  </si>
  <si>
    <t>(iii)</t>
  </si>
  <si>
    <t>Economic Services</t>
  </si>
  <si>
    <t>Total-Other Non-Tax Revenue</t>
  </si>
  <si>
    <t xml:space="preserve">               TOTAL B-NON-TAX REVENUE</t>
  </si>
  <si>
    <t>C.</t>
  </si>
  <si>
    <t>GRANTS-IN-AID &amp; CONTRIBUTIONS</t>
  </si>
  <si>
    <t>Grants-in-aid from Central Govt.</t>
  </si>
  <si>
    <t>TOTAL C - GRANTS-IN-AID &amp; CONTRIBUTIONS</t>
  </si>
  <si>
    <t xml:space="preserve">                   TOTAL-REVENUE RECEIPTS</t>
  </si>
  <si>
    <t>CAPITAL RECEIPTS</t>
  </si>
  <si>
    <t>Internal Debt of the State Govt.</t>
  </si>
  <si>
    <t>Loans &amp; Advances from the -</t>
  </si>
  <si>
    <t>Central Government</t>
  </si>
  <si>
    <t>Recovery of Loans &amp; Advances -</t>
  </si>
  <si>
    <t>given by the State Government</t>
  </si>
  <si>
    <t xml:space="preserve">                   TOTAL-CAPITAL RECEIPTS</t>
  </si>
  <si>
    <t>TOTAL RECEIPTS - CONSOLIDATED FUND</t>
  </si>
  <si>
    <t>EXPENDITURE  MET  FROM  REVENUE</t>
  </si>
  <si>
    <t>Organs of State</t>
  </si>
  <si>
    <t>Fiscal Services</t>
  </si>
  <si>
    <t>Collection of Taxes on Income  &amp;  Expenditure</t>
  </si>
  <si>
    <t xml:space="preserve">Collection of Taxes on Property </t>
  </si>
  <si>
    <t>and Capital Transactions</t>
  </si>
  <si>
    <t>Collection of Taxes on Commodities &amp; Services</t>
  </si>
  <si>
    <t xml:space="preserve">     TOTAL (b) - Fiscal Services</t>
  </si>
  <si>
    <t>Interest payments &amp; servicing of Debt</t>
  </si>
  <si>
    <t>(d)</t>
  </si>
  <si>
    <t>Administrative Services</t>
  </si>
  <si>
    <t>(e)</t>
  </si>
  <si>
    <t>Pension and Miscellaneous General Services</t>
  </si>
  <si>
    <t xml:space="preserve">                TOTAL -A GENERAL SERVICES</t>
  </si>
  <si>
    <t>B</t>
  </si>
  <si>
    <t>Education, Sports, Art &amp; Culture</t>
  </si>
  <si>
    <t>Health and Family Welfare</t>
  </si>
  <si>
    <t>Water Supply, Sanitation, Housing and Urban Development</t>
  </si>
  <si>
    <t>Information &amp; Publicity</t>
  </si>
  <si>
    <t>Welfare of Schedule Castes/
Tribes and Other Backward Classes</t>
  </si>
  <si>
    <t>(f)</t>
  </si>
  <si>
    <t>(g)</t>
  </si>
  <si>
    <t>Social Welfare &amp; Nutrition</t>
  </si>
  <si>
    <t>(h)</t>
  </si>
  <si>
    <t>Others</t>
  </si>
  <si>
    <t xml:space="preserve">             TOTAL - B  SOCIAL SERVICES</t>
  </si>
  <si>
    <t>C</t>
  </si>
  <si>
    <t>ECONOMIC SERVICES</t>
  </si>
  <si>
    <t>Agriculture &amp; Allied Activities</t>
  </si>
  <si>
    <t>Rural Development</t>
  </si>
  <si>
    <t>Special Area Programme</t>
  </si>
  <si>
    <t>Irrigation &amp; Flood Control</t>
  </si>
  <si>
    <t>Energy</t>
  </si>
  <si>
    <t>Industry &amp; Minerals</t>
  </si>
  <si>
    <t>Transport</t>
  </si>
  <si>
    <t>Science Technology &amp; Environment</t>
  </si>
  <si>
    <t>(j)</t>
  </si>
  <si>
    <t>General Economic Services</t>
  </si>
  <si>
    <t xml:space="preserve">                    TOTAL-C ECONOMIC SERVICES</t>
  </si>
  <si>
    <t>D</t>
  </si>
  <si>
    <t>GRANTS-IN-AID AND CONTRIBUTIONS</t>
  </si>
  <si>
    <t xml:space="preserve">  TOTAL-REVENUE EXPENDITURE</t>
  </si>
  <si>
    <t xml:space="preserve">  DISBURSEMENT  ON  CAPITAL  ACCOUNTS</t>
  </si>
  <si>
    <t>A</t>
  </si>
  <si>
    <t>Capital account of General Services</t>
  </si>
  <si>
    <t>Capital account of Social Services</t>
  </si>
  <si>
    <t>Capital account of Economic Services</t>
  </si>
  <si>
    <t>TOTAL-CAPITAL EXPENDITURE</t>
  </si>
  <si>
    <t>E</t>
  </si>
  <si>
    <t>PUBLIC DEBT</t>
  </si>
  <si>
    <t>Internal debt of State Government</t>
  </si>
  <si>
    <t>Loans and Advances from the Central Government</t>
  </si>
  <si>
    <t xml:space="preserve">   TOTAL-E PUBLIC DEBT</t>
  </si>
  <si>
    <t xml:space="preserve">F </t>
  </si>
  <si>
    <t>LOANS AND ADVANCES</t>
  </si>
  <si>
    <t xml:space="preserve">H </t>
  </si>
  <si>
    <t xml:space="preserve">TRANSFER TO CONTINGENCY </t>
  </si>
  <si>
    <t>-</t>
  </si>
  <si>
    <t>TOTAL EXPENDITURE MET FROM CONSOLIDATED FUND</t>
  </si>
  <si>
    <t>ANNUAL BUDGET - 2015-16</t>
  </si>
  <si>
    <t xml:space="preserve">    The Annual  Financial  Statement, as  required under Article 202(1) of  the Constitution of India has been prepared according to the Heads of Classification of Accounts prescribed  in terms of Article 150 of  the Constitution of India. The statement shows the estimated receipts and expenditure of the Government of Sikkim for the Financial Year 2015-16. The details of the estimates of receipts under the various Major/Minor heads, Sub-Heads and Object Heads have been prepared in the form of "Estimates of Receipts" and the details of gross expenditure under the various Major/Minor heads, Sub-heads and Object Heads have been prepared in the form of "Demands for Grants". </t>
  </si>
  <si>
    <t xml:space="preserve">    The General Financial Position of the State Government on the basis of  (a) accounts for the year 2013-14 (b)  Budget/Revised Estimate  for the year 2014-15 and (c) Budget Estimate for the year 2015-16 are summarised below :-</t>
  </si>
  <si>
    <t>Actual 
2013-14</t>
  </si>
  <si>
    <t>2015-16</t>
  </si>
  <si>
    <t>SIKKIM BUDGET 2015-16</t>
  </si>
  <si>
    <r>
      <t>The State's Annual Plan 2015-16 has been projected at</t>
    </r>
    <r>
      <rPr>
        <sz val="11"/>
        <rFont val="Rupee Foradian"/>
        <family val="2"/>
      </rPr>
      <t xml:space="preserve"> `</t>
    </r>
    <r>
      <rPr>
        <sz val="11"/>
        <rFont val="Times New Roman"/>
        <family val="1"/>
      </rPr>
      <t>2567.00 crore. The Sectoral Outlays of the Plan are given in the table below :-</t>
    </r>
  </si>
  <si>
    <t>Horticulture</t>
  </si>
  <si>
    <t>Land Reforms</t>
  </si>
  <si>
    <t>Flood Control</t>
  </si>
  <si>
    <t>Non-Conventional Sources of Energy</t>
  </si>
  <si>
    <t>Weights &amp; Measures</t>
  </si>
  <si>
    <t>Technical Education</t>
  </si>
  <si>
    <t>In addition to above, the following spill over provisions  have also been included:-</t>
  </si>
  <si>
    <t>NEC</t>
  </si>
  <si>
    <t>NLCPR</t>
  </si>
  <si>
    <t xml:space="preserve">Thirteenth Finance Commission </t>
  </si>
  <si>
    <t>Special Plan Assistance ( SPA)</t>
  </si>
  <si>
    <t>BADP</t>
  </si>
  <si>
    <t xml:space="preserve">              The position of the Consolidated Fund of the State on the basis of (a) accounts for the year 2013-14 (b) Budget  Estimate/Revised Estimate for the year 2014-15 and (c) Budget Estimates for the year 2015-16 is summarised below :</t>
  </si>
  <si>
    <t xml:space="preserve">             The details of the Actuals 2013-14, Budget/Revised Estimate for 2014-15 and the Budget Estimate for 2015-16 under the respective Sectors and the Major Heads have been given in the Annual Financial Statement, the Estimate of Receipts and the Demands for Grants. </t>
  </si>
  <si>
    <t>BUDGET AT A GLANCE- 2015-16</t>
  </si>
  <si>
    <t xml:space="preserve">Sl. 
No. </t>
  </si>
  <si>
    <t>Minus expenditure on lottery</t>
  </si>
  <si>
    <t xml:space="preserve">1. The GSDP estimate arrived at for the year 2015-16 is in accordance with the Fourteenth Finance Commission recommendations  as communicated by the Ministry of Finance , Government of India.
2. The expenditure on Lottery for 2015-16 has been provided under the Budget Head M.H. 8443 - Civil Deposits, 116 - Deposit under various Central and State Acts, 01 - Deposits under Section 4 (a) of the Lottery (Regulation) Act, 1998. </t>
  </si>
</sst>
</file>

<file path=xl/styles.xml><?xml version="1.0" encoding="utf-8"?>
<styleSheet xmlns="http://schemas.openxmlformats.org/spreadsheetml/2006/main">
  <numFmts count="3">
    <numFmt numFmtId="43" formatCode="_(* #,##0.00_);_(* \(#,##0.00\);_(* &quot;-&quot;??_);_(@_)"/>
    <numFmt numFmtId="164" formatCode="_-* #,##0.00\ _k_r_-;\-* #,##0.00\ _k_r_-;_-* &quot;-&quot;??\ _k_r_-;_-@_-"/>
    <numFmt numFmtId="165" formatCode="\(#\)"/>
  </numFmts>
  <fonts count="10">
    <font>
      <sz val="10"/>
      <name val="Courier"/>
      <family val="3"/>
    </font>
    <font>
      <sz val="10"/>
      <name val="Courier"/>
      <family val="3"/>
    </font>
    <font>
      <b/>
      <sz val="11"/>
      <name val="Times New Roman"/>
      <family val="1"/>
    </font>
    <font>
      <sz val="11"/>
      <name val="Times New Roman"/>
      <family val="1"/>
    </font>
    <font>
      <i/>
      <sz val="11"/>
      <name val="Times New Roman"/>
      <family val="1"/>
    </font>
    <font>
      <sz val="10"/>
      <name val="Arial"/>
      <family val="2"/>
    </font>
    <font>
      <b/>
      <i/>
      <sz val="11"/>
      <name val="Times New Roman"/>
      <family val="1"/>
    </font>
    <font>
      <sz val="11"/>
      <name val="Rupee Foradian"/>
      <family val="2"/>
    </font>
    <font>
      <b/>
      <u/>
      <sz val="11"/>
      <name val="Times New Roman"/>
      <family val="1"/>
    </font>
    <font>
      <i/>
      <sz val="10"/>
      <name val="Courier"/>
      <family val="3"/>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cellStyleXfs>
  <cellXfs count="246">
    <xf numFmtId="0" fontId="0" fillId="0" borderId="0" xfId="0"/>
    <xf numFmtId="0" fontId="1" fillId="0" borderId="0" xfId="0" applyFont="1" applyFill="1" applyAlignment="1">
      <alignment vertical="center"/>
    </xf>
    <xf numFmtId="0" fontId="3" fillId="0" borderId="1" xfId="0" applyFont="1" applyFill="1" applyBorder="1" applyAlignment="1" applyProtection="1">
      <alignment horizontal="center" vertical="top"/>
      <protection locked="0"/>
    </xf>
    <xf numFmtId="0" fontId="3" fillId="0" borderId="1" xfId="0" applyFont="1" applyFill="1" applyBorder="1" applyAlignment="1" applyProtection="1">
      <alignment vertical="top"/>
      <protection locked="0"/>
    </xf>
    <xf numFmtId="0" fontId="3" fillId="0" borderId="1" xfId="0" applyFont="1" applyFill="1" applyBorder="1" applyAlignment="1" applyProtection="1">
      <protection locked="0"/>
    </xf>
    <xf numFmtId="0" fontId="4" fillId="0" borderId="1" xfId="0" applyFont="1" applyFill="1" applyBorder="1" applyAlignment="1" applyProtection="1">
      <alignment horizontal="right"/>
      <protection locked="0"/>
    </xf>
    <xf numFmtId="0" fontId="3" fillId="0" borderId="3" xfId="0" applyFont="1" applyFill="1" applyBorder="1" applyAlignment="1" applyProtection="1">
      <alignment horizontal="center" vertical="top"/>
      <protection locked="0"/>
    </xf>
    <xf numFmtId="0" fontId="3" fillId="0" borderId="3" xfId="0" applyFont="1" applyFill="1" applyBorder="1" applyAlignment="1" applyProtection="1">
      <alignment horizontal="center"/>
      <protection locked="0"/>
    </xf>
    <xf numFmtId="0" fontId="3" fillId="0" borderId="0" xfId="0" applyFont="1" applyFill="1" applyAlignment="1">
      <alignment horizontal="center" vertical="top"/>
    </xf>
    <xf numFmtId="0" fontId="3" fillId="0" borderId="0" xfId="0" applyFont="1" applyFill="1" applyAlignment="1">
      <alignment vertical="top" wrapText="1"/>
    </xf>
    <xf numFmtId="2" fontId="3" fillId="0" borderId="0" xfId="0" applyNumberFormat="1" applyFont="1" applyFill="1" applyAlignment="1"/>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2" fontId="3" fillId="0" borderId="0" xfId="0" applyNumberFormat="1" applyFont="1" applyFill="1" applyBorder="1" applyAlignment="1"/>
    <xf numFmtId="0" fontId="3" fillId="0" borderId="0" xfId="0" applyFont="1" applyFill="1" applyAlignment="1"/>
    <xf numFmtId="164" fontId="3" fillId="0" borderId="0" xfId="1" applyFont="1" applyFill="1" applyAlignment="1">
      <alignment horizontal="right" wrapText="1"/>
    </xf>
    <xf numFmtId="164" fontId="3" fillId="0" borderId="0" xfId="1" applyFont="1" applyFill="1" applyAlignment="1">
      <alignment wrapText="1"/>
    </xf>
    <xf numFmtId="0" fontId="3" fillId="0" borderId="0" xfId="0" applyFont="1" applyFill="1" applyBorder="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1" fillId="0" borderId="0" xfId="0" applyFont="1" applyFill="1" applyAlignment="1">
      <alignment vertical="top"/>
    </xf>
    <xf numFmtId="0" fontId="1" fillId="0" borderId="0" xfId="0" applyFont="1" applyFill="1" applyAlignment="1"/>
    <xf numFmtId="0" fontId="3" fillId="0" borderId="0" xfId="0" applyFont="1" applyFill="1" applyBorder="1" applyProtection="1">
      <protection locked="0"/>
    </xf>
    <xf numFmtId="0" fontId="2" fillId="0" borderId="0" xfId="0" applyFont="1" applyFill="1" applyAlignment="1" applyProtection="1">
      <alignment horizontal="right"/>
      <protection locked="0"/>
    </xf>
    <xf numFmtId="0" fontId="2" fillId="0" borderId="0" xfId="0" applyFont="1" applyFill="1" applyAlignment="1" applyProtection="1">
      <alignment horizontal="center"/>
      <protection locked="0"/>
    </xf>
    <xf numFmtId="0" fontId="3" fillId="0" borderId="0" xfId="0" applyFont="1" applyFill="1" applyBorder="1" applyAlignment="1" applyProtection="1">
      <alignment horizontal="right"/>
      <protection locked="0"/>
    </xf>
    <xf numFmtId="0" fontId="6" fillId="0" borderId="2" xfId="0" applyFont="1" applyFill="1" applyBorder="1" applyAlignment="1" applyProtection="1">
      <alignment horizontal="right"/>
      <protection locked="0"/>
    </xf>
    <xf numFmtId="0" fontId="6" fillId="0" borderId="2" xfId="0" applyFont="1" applyFill="1" applyBorder="1" applyProtection="1">
      <protection locked="0"/>
    </xf>
    <xf numFmtId="0" fontId="2"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0" fontId="3" fillId="0" borderId="0" xfId="0" applyFont="1" applyFill="1" applyProtection="1">
      <protection locked="0"/>
    </xf>
    <xf numFmtId="0" fontId="4" fillId="0" borderId="0" xfId="2" applyNumberFormat="1" applyFont="1" applyFill="1" applyBorder="1" applyAlignment="1" applyProtection="1">
      <alignment horizontal="right"/>
    </xf>
    <xf numFmtId="164" fontId="3" fillId="0" borderId="0" xfId="1" applyFont="1" applyFill="1" applyAlignment="1" applyProtection="1">
      <alignment horizontal="right" vertical="center" wrapText="1"/>
    </xf>
    <xf numFmtId="0" fontId="3" fillId="0" borderId="0" xfId="1" applyNumberFormat="1" applyFont="1" applyFill="1" applyAlignment="1" applyProtection="1">
      <alignment horizontal="right" vertical="center" wrapText="1"/>
    </xf>
    <xf numFmtId="164" fontId="3" fillId="0" borderId="5" xfId="1" applyFont="1" applyFill="1" applyBorder="1" applyAlignment="1" applyProtection="1">
      <alignment horizontal="right" vertical="center" wrapText="1"/>
    </xf>
    <xf numFmtId="0" fontId="3" fillId="0" borderId="5" xfId="1" applyNumberFormat="1" applyFont="1" applyFill="1" applyBorder="1" applyAlignment="1" applyProtection="1">
      <alignment horizontal="right" vertical="center" wrapText="1"/>
    </xf>
    <xf numFmtId="164" fontId="3" fillId="0" borderId="3" xfId="1" applyFont="1" applyFill="1" applyBorder="1" applyAlignment="1" applyProtection="1">
      <alignment horizontal="right" vertical="center" wrapText="1"/>
    </xf>
    <xf numFmtId="0" fontId="3" fillId="0" borderId="3" xfId="1" applyNumberFormat="1" applyFont="1" applyFill="1" applyBorder="1" applyAlignment="1" applyProtection="1">
      <alignment horizontal="right" vertical="center" wrapText="1"/>
    </xf>
    <xf numFmtId="0" fontId="3" fillId="0" borderId="11" xfId="1" applyNumberFormat="1" applyFont="1" applyFill="1" applyBorder="1" applyAlignment="1" applyProtection="1">
      <alignment horizontal="right" vertical="center" wrapText="1"/>
      <protection locked="0"/>
    </xf>
    <xf numFmtId="164" fontId="3" fillId="0" borderId="9" xfId="1" applyFont="1" applyFill="1" applyBorder="1" applyAlignment="1" applyProtection="1">
      <alignment horizontal="right" vertical="center" wrapText="1"/>
      <protection locked="0"/>
    </xf>
    <xf numFmtId="164" fontId="3" fillId="0" borderId="11" xfId="1" applyFont="1" applyFill="1" applyBorder="1" applyAlignment="1" applyProtection="1">
      <alignment horizontal="right" vertical="center" wrapText="1"/>
      <protection locked="0"/>
    </xf>
    <xf numFmtId="164" fontId="2" fillId="0" borderId="11" xfId="1" applyFont="1" applyFill="1" applyBorder="1" applyAlignment="1" applyProtection="1">
      <alignment horizontal="right" vertical="center" wrapText="1"/>
      <protection locked="0"/>
    </xf>
    <xf numFmtId="0" fontId="3" fillId="0" borderId="0" xfId="0" applyFont="1" applyFill="1" applyAlignment="1" applyProtection="1">
      <alignment horizontal="right"/>
      <protection locked="0"/>
    </xf>
    <xf numFmtId="0" fontId="3" fillId="0" borderId="0" xfId="3" applyFont="1" applyFill="1" applyBorder="1" applyProtection="1">
      <protection locked="0"/>
    </xf>
    <xf numFmtId="0" fontId="2" fillId="0" borderId="0" xfId="3" applyFont="1" applyFill="1" applyBorder="1" applyAlignment="1" applyProtection="1">
      <alignment horizontal="right" vertical="center" wrapText="1"/>
      <protection locked="0"/>
    </xf>
    <xf numFmtId="0" fontId="2" fillId="0" borderId="0" xfId="3" applyFont="1" applyFill="1" applyBorder="1" applyAlignment="1" applyProtection="1">
      <alignment vertical="center"/>
      <protection locked="0"/>
    </xf>
    <xf numFmtId="0" fontId="2" fillId="0" borderId="0" xfId="3" applyFont="1" applyFill="1" applyBorder="1" applyAlignment="1" applyProtection="1">
      <alignment horizontal="left" vertical="center"/>
      <protection locked="0"/>
    </xf>
    <xf numFmtId="0" fontId="6" fillId="0" borderId="0" xfId="3" applyFont="1" applyFill="1" applyBorder="1" applyAlignment="1" applyProtection="1">
      <alignment horizontal="right" vertical="center"/>
      <protection locked="0"/>
    </xf>
    <xf numFmtId="0" fontId="6" fillId="0" borderId="0" xfId="3" applyFont="1" applyFill="1" applyBorder="1" applyAlignment="1" applyProtection="1">
      <alignment horizontal="left" vertical="center"/>
      <protection locked="0"/>
    </xf>
    <xf numFmtId="0" fontId="6" fillId="0" borderId="0" xfId="3" applyFont="1" applyFill="1" applyBorder="1" applyAlignment="1" applyProtection="1">
      <alignment vertical="center"/>
      <protection locked="0"/>
    </xf>
    <xf numFmtId="0" fontId="6" fillId="0" borderId="0" xfId="3" applyFont="1" applyFill="1" applyBorder="1" applyAlignment="1" applyProtection="1">
      <alignment horizontal="center" vertical="center"/>
      <protection locked="0"/>
    </xf>
    <xf numFmtId="0" fontId="3" fillId="0" borderId="0" xfId="3" applyFont="1" applyFill="1" applyAlignment="1" applyProtection="1">
      <alignment horizontal="right" vertical="justify" wrapText="1"/>
      <protection locked="0"/>
    </xf>
    <xf numFmtId="0" fontId="3" fillId="0" borderId="0" xfId="3" applyFont="1" applyFill="1" applyAlignment="1" applyProtection="1">
      <alignment vertical="justify" wrapText="1"/>
      <protection locked="0"/>
    </xf>
    <xf numFmtId="0" fontId="3" fillId="0" borderId="0" xfId="3" applyFont="1" applyFill="1" applyProtection="1">
      <protection locked="0"/>
    </xf>
    <xf numFmtId="0" fontId="3" fillId="0" borderId="1" xfId="3" applyFont="1" applyFill="1" applyBorder="1" applyAlignment="1" applyProtection="1">
      <alignment horizontal="right" vertical="center"/>
      <protection locked="0"/>
    </xf>
    <xf numFmtId="0" fontId="3" fillId="0" borderId="1" xfId="3" applyFont="1" applyFill="1" applyBorder="1" applyAlignment="1" applyProtection="1">
      <alignment vertical="center"/>
      <protection locked="0"/>
    </xf>
    <xf numFmtId="0" fontId="3" fillId="0" borderId="0" xfId="3" applyFont="1" applyFill="1" applyBorder="1" applyAlignment="1" applyProtection="1">
      <alignment horizontal="right" vertical="center"/>
      <protection locked="0"/>
    </xf>
    <xf numFmtId="0" fontId="3" fillId="0" borderId="0" xfId="3" applyFont="1" applyFill="1" applyAlignment="1" applyProtection="1">
      <alignment horizontal="right" vertical="center"/>
      <protection locked="0"/>
    </xf>
    <xf numFmtId="0" fontId="3" fillId="0" borderId="2" xfId="3" applyFont="1" applyFill="1" applyBorder="1" applyAlignment="1" applyProtection="1">
      <alignment horizontal="right" vertical="center"/>
      <protection locked="0"/>
    </xf>
    <xf numFmtId="0" fontId="3" fillId="0" borderId="0" xfId="3" applyFont="1" applyFill="1" applyAlignment="1" applyProtection="1">
      <alignment horizontal="left" vertical="center"/>
      <protection locked="0"/>
    </xf>
    <xf numFmtId="0" fontId="2" fillId="0" borderId="0" xfId="3" applyFont="1" applyFill="1" applyAlignment="1" applyProtection="1">
      <alignment horizontal="right" vertical="center"/>
      <protection locked="0"/>
    </xf>
    <xf numFmtId="0" fontId="3" fillId="0" borderId="0" xfId="3" applyFont="1" applyFill="1" applyBorder="1" applyAlignment="1" applyProtection="1">
      <alignment horizontal="right" vertical="center"/>
    </xf>
    <xf numFmtId="0" fontId="3" fillId="0" borderId="5" xfId="3" applyFont="1" applyFill="1" applyBorder="1" applyAlignment="1" applyProtection="1">
      <alignment horizontal="right" vertical="center"/>
    </xf>
    <xf numFmtId="0" fontId="3" fillId="0" borderId="5" xfId="3" applyFont="1" applyFill="1" applyBorder="1" applyAlignment="1" applyProtection="1">
      <alignment vertical="center"/>
    </xf>
    <xf numFmtId="0" fontId="3" fillId="0" borderId="0" xfId="3" applyFont="1" applyFill="1" applyAlignment="1" applyProtection="1">
      <alignment vertical="center"/>
    </xf>
    <xf numFmtId="0" fontId="3" fillId="0" borderId="5" xfId="3" applyFont="1" applyFill="1" applyBorder="1" applyAlignment="1" applyProtection="1">
      <alignment horizontal="right" vertical="center"/>
      <protection locked="0"/>
    </xf>
    <xf numFmtId="0" fontId="3" fillId="0" borderId="5" xfId="3" applyFont="1" applyFill="1" applyBorder="1" applyAlignment="1" applyProtection="1">
      <alignment horizontal="left" vertical="center"/>
      <protection locked="0"/>
    </xf>
    <xf numFmtId="0" fontId="3" fillId="0" borderId="6" xfId="3" applyFont="1" applyFill="1" applyBorder="1" applyAlignment="1" applyProtection="1">
      <alignment vertical="center"/>
    </xf>
    <xf numFmtId="0" fontId="3" fillId="0" borderId="6" xfId="3" applyNumberFormat="1" applyFont="1" applyFill="1" applyBorder="1" applyAlignment="1" applyProtection="1">
      <alignment vertical="center"/>
    </xf>
    <xf numFmtId="0" fontId="3" fillId="0" borderId="3" xfId="3" applyFont="1" applyFill="1" applyBorder="1" applyAlignment="1" applyProtection="1">
      <alignment horizontal="right" vertical="center"/>
      <protection locked="0"/>
    </xf>
    <xf numFmtId="0" fontId="2" fillId="0" borderId="3" xfId="3" applyFont="1" applyFill="1" applyBorder="1" applyAlignment="1" applyProtection="1">
      <alignment horizontal="left" vertical="center" wrapText="1"/>
      <protection locked="0"/>
    </xf>
    <xf numFmtId="0" fontId="3" fillId="0" borderId="3" xfId="3" applyFont="1" applyFill="1" applyBorder="1" applyAlignment="1" applyProtection="1">
      <alignment vertical="center"/>
    </xf>
    <xf numFmtId="0" fontId="2" fillId="0" borderId="7" xfId="3" applyFont="1" applyFill="1" applyBorder="1" applyAlignment="1" applyProtection="1">
      <alignment horizontal="right" vertical="center"/>
      <protection locked="0"/>
    </xf>
    <xf numFmtId="0" fontId="2" fillId="0" borderId="7" xfId="3" applyFont="1" applyFill="1" applyBorder="1" applyAlignment="1" applyProtection="1">
      <alignment horizontal="left" vertical="center"/>
      <protection locked="0"/>
    </xf>
    <xf numFmtId="0" fontId="3" fillId="0" borderId="7" xfId="3" applyFont="1" applyFill="1" applyBorder="1" applyAlignment="1" applyProtection="1">
      <alignment vertical="center"/>
      <protection locked="0"/>
    </xf>
    <xf numFmtId="0" fontId="3" fillId="0" borderId="0" xfId="3" applyFont="1" applyFill="1" applyAlignment="1" applyProtection="1">
      <alignment horizontal="right" vertical="center"/>
    </xf>
    <xf numFmtId="0" fontId="2" fillId="0" borderId="3" xfId="3" applyFont="1" applyFill="1" applyBorder="1" applyAlignment="1" applyProtection="1">
      <alignment vertical="center"/>
    </xf>
    <xf numFmtId="0" fontId="2" fillId="0" borderId="5" xfId="3" applyFont="1" applyFill="1" applyBorder="1" applyAlignment="1" applyProtection="1">
      <alignment horizontal="left" vertical="center"/>
      <protection locked="0"/>
    </xf>
    <xf numFmtId="0" fontId="2" fillId="0" borderId="5" xfId="3" applyFont="1" applyFill="1" applyBorder="1" applyAlignment="1" applyProtection="1">
      <alignment vertical="center"/>
    </xf>
    <xf numFmtId="0" fontId="3" fillId="0" borderId="6" xfId="3" applyFont="1" applyFill="1" applyBorder="1" applyAlignment="1" applyProtection="1">
      <alignment horizontal="right" vertical="center"/>
      <protection locked="0"/>
    </xf>
    <xf numFmtId="0" fontId="2" fillId="0" borderId="6" xfId="3" applyFont="1" applyFill="1" applyBorder="1" applyAlignment="1" applyProtection="1">
      <alignment horizontal="left" vertical="center"/>
      <protection locked="0"/>
    </xf>
    <xf numFmtId="0" fontId="2" fillId="0" borderId="6" xfId="3" applyFont="1" applyFill="1" applyBorder="1" applyAlignment="1" applyProtection="1">
      <alignment horizontal="right" vertical="center"/>
    </xf>
    <xf numFmtId="0" fontId="2" fillId="0" borderId="6" xfId="3" applyFont="1" applyFill="1" applyBorder="1" applyAlignment="1" applyProtection="1">
      <alignment vertical="center"/>
    </xf>
    <xf numFmtId="0" fontId="2" fillId="0" borderId="3" xfId="3" applyFont="1" applyFill="1" applyBorder="1" applyAlignment="1" applyProtection="1">
      <alignment horizontal="left" vertical="center"/>
      <protection locked="0"/>
    </xf>
    <xf numFmtId="0" fontId="2" fillId="0" borderId="3" xfId="3" applyFont="1" applyFill="1" applyBorder="1" applyAlignment="1" applyProtection="1">
      <alignment horizontal="right" vertical="center"/>
    </xf>
    <xf numFmtId="0" fontId="2" fillId="0" borderId="0" xfId="3" applyFont="1" applyFill="1" applyBorder="1" applyAlignment="1" applyProtection="1">
      <alignment horizontal="right" vertical="center"/>
      <protection locked="0"/>
    </xf>
    <xf numFmtId="0" fontId="3" fillId="0" borderId="0" xfId="3" applyFont="1" applyFill="1" applyBorder="1" applyAlignment="1" applyProtection="1">
      <alignment vertical="center"/>
    </xf>
    <xf numFmtId="0" fontId="3" fillId="0" borderId="0" xfId="3" applyNumberFormat="1"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3" fillId="0" borderId="8" xfId="3" applyFont="1" applyFill="1" applyBorder="1" applyAlignment="1" applyProtection="1">
      <alignment horizontal="right" vertical="center"/>
      <protection locked="0"/>
    </xf>
    <xf numFmtId="0" fontId="4" fillId="0" borderId="9" xfId="3" applyFont="1" applyFill="1" applyBorder="1" applyAlignment="1" applyProtection="1">
      <alignment horizontal="right" vertical="center"/>
      <protection locked="0"/>
    </xf>
    <xf numFmtId="0" fontId="2" fillId="0" borderId="10" xfId="3" applyFont="1" applyFill="1" applyBorder="1" applyAlignment="1" applyProtection="1">
      <alignment horizontal="right" vertical="center"/>
      <protection locked="0"/>
    </xf>
    <xf numFmtId="0" fontId="3" fillId="0" borderId="11" xfId="3" applyNumberFormat="1" applyFont="1" applyFill="1" applyBorder="1" applyAlignment="1" applyProtection="1">
      <alignment vertical="center"/>
      <protection locked="0"/>
    </xf>
    <xf numFmtId="0" fontId="3" fillId="0" borderId="10" xfId="3" applyFont="1" applyFill="1" applyBorder="1" applyAlignment="1" applyProtection="1">
      <alignment horizontal="right" vertical="center"/>
      <protection locked="0"/>
    </xf>
    <xf numFmtId="0" fontId="3" fillId="0" borderId="11" xfId="3" applyNumberFormat="1" applyFont="1" applyFill="1" applyBorder="1" applyAlignment="1">
      <alignment vertical="top"/>
    </xf>
    <xf numFmtId="0" fontId="2" fillId="0" borderId="4" xfId="3" applyNumberFormat="1" applyFont="1" applyFill="1" applyBorder="1" applyAlignment="1" applyProtection="1">
      <alignment vertical="center"/>
    </xf>
    <xf numFmtId="0" fontId="2" fillId="0" borderId="11" xfId="3" applyNumberFormat="1" applyFont="1" applyFill="1" applyBorder="1" applyAlignment="1" applyProtection="1">
      <alignment vertical="center"/>
      <protection locked="0"/>
    </xf>
    <xf numFmtId="0" fontId="2" fillId="0" borderId="8" xfId="3" applyFont="1" applyFill="1" applyBorder="1" applyAlignment="1" applyProtection="1">
      <alignment horizontal="right" vertical="center"/>
      <protection locked="0"/>
    </xf>
    <xf numFmtId="0" fontId="3" fillId="0" borderId="7" xfId="3" applyFont="1" applyFill="1" applyBorder="1" applyAlignment="1" applyProtection="1">
      <alignment horizontal="left" vertical="center"/>
      <protection locked="0"/>
    </xf>
    <xf numFmtId="0" fontId="2" fillId="0" borderId="7" xfId="3" applyFont="1" applyFill="1" applyBorder="1" applyAlignment="1" applyProtection="1">
      <alignment vertical="center"/>
      <protection locked="0"/>
    </xf>
    <xf numFmtId="0" fontId="3" fillId="0" borderId="13" xfId="3" applyFont="1" applyFill="1" applyBorder="1" applyAlignment="1" applyProtection="1">
      <alignment horizontal="right" vertical="center"/>
      <protection locked="0"/>
    </xf>
    <xf numFmtId="0" fontId="3" fillId="0" borderId="5" xfId="3" applyFont="1" applyFill="1" applyBorder="1" applyAlignment="1" applyProtection="1">
      <alignment vertical="center"/>
      <protection locked="0"/>
    </xf>
    <xf numFmtId="0" fontId="3" fillId="0" borderId="14" xfId="3" applyNumberFormat="1" applyFont="1" applyFill="1" applyBorder="1" applyAlignment="1" applyProtection="1">
      <alignment vertical="center"/>
      <protection locked="0"/>
    </xf>
    <xf numFmtId="0" fontId="3" fillId="0" borderId="11" xfId="3" applyNumberFormat="1" applyFont="1" applyFill="1" applyBorder="1" applyAlignment="1" applyProtection="1">
      <alignment horizontal="right" vertical="center"/>
      <protection locked="0"/>
    </xf>
    <xf numFmtId="0" fontId="2" fillId="0" borderId="13" xfId="3" applyFont="1" applyFill="1" applyBorder="1" applyAlignment="1" applyProtection="1">
      <alignment horizontal="right" vertical="center"/>
      <protection locked="0"/>
    </xf>
    <xf numFmtId="0" fontId="3" fillId="0" borderId="7" xfId="3" applyFont="1" applyFill="1" applyBorder="1" applyAlignment="1" applyProtection="1">
      <alignment horizontal="right" vertical="center"/>
      <protection locked="0"/>
    </xf>
    <xf numFmtId="0" fontId="3" fillId="0" borderId="9" xfId="3" applyNumberFormat="1" applyFont="1" applyFill="1" applyBorder="1" applyAlignment="1" applyProtection="1">
      <alignment vertical="center"/>
      <protection locked="0"/>
    </xf>
    <xf numFmtId="0" fontId="2" fillId="0" borderId="7" xfId="3" applyFont="1" applyFill="1" applyBorder="1" applyAlignment="1" applyProtection="1">
      <alignment horizontal="center" vertical="center"/>
      <protection locked="0"/>
    </xf>
    <xf numFmtId="0" fontId="2" fillId="0" borderId="9" xfId="3" applyNumberFormat="1" applyFont="1" applyFill="1" applyBorder="1" applyAlignment="1" applyProtection="1">
      <alignment vertical="center"/>
      <protection locked="0"/>
    </xf>
    <xf numFmtId="0" fontId="2" fillId="0" borderId="9" xfId="3" applyNumberFormat="1" applyFont="1" applyFill="1" applyBorder="1" applyAlignment="1" applyProtection="1">
      <alignment vertical="center"/>
    </xf>
    <xf numFmtId="0" fontId="3" fillId="0" borderId="11" xfId="3" applyFont="1" applyFill="1" applyBorder="1" applyAlignment="1" applyProtection="1">
      <alignment horizontal="right" vertical="center"/>
      <protection locked="0"/>
    </xf>
    <xf numFmtId="0" fontId="2" fillId="0" borderId="6" xfId="3" applyNumberFormat="1" applyFont="1" applyFill="1" applyBorder="1" applyAlignment="1" applyProtection="1">
      <alignment horizontal="right" vertical="center"/>
      <protection locked="0"/>
    </xf>
    <xf numFmtId="0" fontId="3" fillId="0" borderId="6" xfId="3" applyFont="1" applyFill="1" applyBorder="1" applyAlignment="1" applyProtection="1">
      <alignment vertical="center"/>
      <protection locked="0"/>
    </xf>
    <xf numFmtId="0" fontId="2" fillId="0" borderId="4" xfId="3" applyNumberFormat="1" applyFont="1" applyFill="1" applyBorder="1" applyAlignment="1" applyProtection="1">
      <alignment horizontal="right" vertical="center"/>
    </xf>
    <xf numFmtId="0" fontId="3" fillId="0" borderId="7" xfId="3" applyFont="1" applyFill="1" applyBorder="1" applyAlignment="1" applyProtection="1">
      <alignment horizontal="center" vertical="center"/>
      <protection locked="0"/>
    </xf>
    <xf numFmtId="2" fontId="3" fillId="0" borderId="7" xfId="3" applyNumberFormat="1" applyFont="1" applyFill="1" applyBorder="1" applyAlignment="1" applyProtection="1">
      <alignment horizontal="right" vertical="center"/>
      <protection locked="0"/>
    </xf>
    <xf numFmtId="2" fontId="3" fillId="0" borderId="0" xfId="3" applyNumberFormat="1" applyFont="1" applyFill="1" applyBorder="1" applyAlignment="1" applyProtection="1">
      <alignment horizontal="right" vertical="center"/>
      <protection locked="0"/>
    </xf>
    <xf numFmtId="0" fontId="4" fillId="0" borderId="1" xfId="3" applyFont="1" applyFill="1" applyBorder="1" applyAlignment="1" applyProtection="1">
      <alignment horizontal="right" vertical="center"/>
      <protection locked="0"/>
    </xf>
    <xf numFmtId="0" fontId="3" fillId="0" borderId="0" xfId="3" applyFont="1" applyFill="1" applyAlignment="1" applyProtection="1">
      <alignment horizontal="right" vertical="top"/>
      <protection locked="0"/>
    </xf>
    <xf numFmtId="0" fontId="3" fillId="0" borderId="0" xfId="3" applyFont="1" applyFill="1" applyAlignment="1" applyProtection="1">
      <alignment horizontal="left" vertical="top"/>
      <protection locked="0"/>
    </xf>
    <xf numFmtId="0" fontId="3" fillId="0" borderId="0" xfId="3" applyFont="1" applyFill="1" applyAlignment="1" applyProtection="1"/>
    <xf numFmtId="0" fontId="3" fillId="0" borderId="0" xfId="3" applyFont="1" applyFill="1" applyAlignment="1" applyProtection="1">
      <protection locked="0"/>
    </xf>
    <xf numFmtId="0" fontId="3" fillId="0" borderId="0" xfId="3" applyFont="1" applyFill="1" applyAlignment="1" applyProtection="1">
      <alignment horizontal="left" vertical="top" wrapText="1"/>
      <protection locked="0"/>
    </xf>
    <xf numFmtId="0" fontId="2" fillId="0" borderId="0" xfId="3" applyFont="1" applyFill="1" applyAlignment="1" applyProtection="1">
      <alignment horizontal="left" vertical="top"/>
      <protection locked="0"/>
    </xf>
    <xf numFmtId="0" fontId="2" fillId="0" borderId="0" xfId="3" applyFont="1" applyFill="1" applyAlignment="1" applyProtection="1">
      <alignment horizontal="right" vertical="top"/>
      <protection locked="0"/>
    </xf>
    <xf numFmtId="165" fontId="3" fillId="0" borderId="0" xfId="3" applyNumberFormat="1" applyFont="1" applyFill="1" applyAlignment="1" applyProtection="1">
      <alignment horizontal="right" vertical="top"/>
      <protection locked="0"/>
    </xf>
    <xf numFmtId="49" fontId="3" fillId="0" borderId="0" xfId="3" applyNumberFormat="1" applyFont="1" applyFill="1" applyAlignment="1" applyProtection="1">
      <alignment horizontal="right" vertical="top"/>
      <protection locked="0"/>
    </xf>
    <xf numFmtId="0" fontId="2" fillId="0" borderId="0" xfId="3" applyFont="1" applyFill="1" applyBorder="1" applyAlignment="1" applyProtection="1">
      <alignment horizontal="right" vertical="top"/>
      <protection locked="0"/>
    </xf>
    <xf numFmtId="0" fontId="2" fillId="0" borderId="0" xfId="3" applyFont="1" applyFill="1" applyBorder="1" applyAlignment="1" applyProtection="1">
      <alignment horizontal="left" vertical="top"/>
      <protection locked="0"/>
    </xf>
    <xf numFmtId="0" fontId="3" fillId="0" borderId="5" xfId="3" applyFont="1" applyFill="1" applyBorder="1" applyAlignment="1" applyProtection="1">
      <alignment horizontal="right" vertical="top"/>
      <protection locked="0"/>
    </xf>
    <xf numFmtId="0" fontId="3" fillId="0" borderId="5" xfId="3" applyFont="1" applyFill="1" applyBorder="1" applyAlignment="1" applyProtection="1">
      <alignment horizontal="left" vertical="top"/>
      <protection locked="0"/>
    </xf>
    <xf numFmtId="0" fontId="2" fillId="0" borderId="0" xfId="3" applyFont="1" applyFill="1" applyProtection="1">
      <protection locked="0"/>
    </xf>
    <xf numFmtId="0" fontId="3" fillId="0" borderId="0" xfId="3" applyFont="1" applyFill="1" applyBorder="1" applyAlignment="1" applyProtection="1">
      <alignment horizontal="right" vertical="top"/>
      <protection locked="0"/>
    </xf>
    <xf numFmtId="0" fontId="3" fillId="0" borderId="0" xfId="3" applyFont="1" applyFill="1" applyAlignment="1" applyProtection="1">
      <alignment horizontal="left" vertical="center" wrapText="1"/>
      <protection locked="0"/>
    </xf>
    <xf numFmtId="49" fontId="3" fillId="0" borderId="0" xfId="3" applyNumberFormat="1" applyFont="1" applyFill="1" applyAlignment="1" applyProtection="1">
      <alignment horizontal="right" vertical="center"/>
      <protection locked="0"/>
    </xf>
    <xf numFmtId="0" fontId="3" fillId="0" borderId="0" xfId="3" applyFont="1" applyFill="1" applyBorder="1" applyAlignment="1" applyProtection="1">
      <alignment horizontal="right" vertical="center" wrapText="1"/>
      <protection locked="0"/>
    </xf>
    <xf numFmtId="0" fontId="3" fillId="0" borderId="0" xfId="3" applyFont="1" applyFill="1" applyBorder="1" applyAlignment="1" applyProtection="1"/>
    <xf numFmtId="165" fontId="3" fillId="0" borderId="0" xfId="3" applyNumberFormat="1" applyFont="1" applyFill="1" applyAlignment="1" applyProtection="1">
      <alignment horizontal="right" vertical="top" wrapText="1"/>
      <protection locked="0"/>
    </xf>
    <xf numFmtId="0" fontId="3" fillId="0" borderId="7" xfId="3" applyFont="1" applyFill="1" applyBorder="1" applyAlignment="1" applyProtection="1">
      <alignment horizontal="right" vertical="center" wrapText="1"/>
      <protection locked="0"/>
    </xf>
    <xf numFmtId="0" fontId="3" fillId="0" borderId="7" xfId="3" applyFont="1" applyFill="1" applyBorder="1" applyAlignment="1" applyProtection="1">
      <alignment vertical="center" wrapText="1"/>
      <protection locked="0"/>
    </xf>
    <xf numFmtId="0" fontId="3" fillId="0" borderId="0"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right" vertical="center" wrapText="1"/>
      <protection locked="0"/>
    </xf>
    <xf numFmtId="0" fontId="3" fillId="0" borderId="5" xfId="3" applyFont="1" applyFill="1" applyBorder="1" applyAlignment="1" applyProtection="1">
      <alignment horizontal="left" vertical="center" wrapText="1"/>
      <protection locked="0"/>
    </xf>
    <xf numFmtId="0" fontId="3" fillId="0" borderId="0" xfId="3" applyFont="1" applyFill="1" applyAlignment="1" applyProtection="1">
      <alignment horizontal="right" vertical="center" wrapText="1"/>
      <protection locked="0"/>
    </xf>
    <xf numFmtId="0" fontId="2" fillId="0" borderId="0" xfId="3" applyFont="1" applyFill="1" applyBorder="1" applyAlignment="1" applyProtection="1">
      <alignment vertical="center"/>
    </xf>
    <xf numFmtId="0" fontId="3" fillId="0" borderId="0" xfId="3" applyFont="1" applyFill="1" applyBorder="1" applyAlignment="1" applyProtection="1">
      <alignment horizontal="right" vertical="top" wrapText="1"/>
      <protection locked="0"/>
    </xf>
    <xf numFmtId="0" fontId="3" fillId="0" borderId="0" xfId="3" applyFont="1" applyFill="1" applyBorder="1" applyAlignment="1" applyProtection="1">
      <alignment horizontal="left" vertical="top" wrapText="1"/>
      <protection locked="0"/>
    </xf>
    <xf numFmtId="0" fontId="3" fillId="0" borderId="0" xfId="3" applyFont="1" applyFill="1" applyAlignment="1" applyProtection="1">
      <alignment horizontal="right" vertical="top" wrapText="1"/>
      <protection locked="0"/>
    </xf>
    <xf numFmtId="0" fontId="2" fillId="0" borderId="0" xfId="3" applyFont="1" applyFill="1" applyAlignment="1" applyProtection="1">
      <alignment horizontal="left" vertical="center" wrapText="1"/>
      <protection locked="0"/>
    </xf>
    <xf numFmtId="0" fontId="2" fillId="0" borderId="1" xfId="3" applyFont="1" applyFill="1" applyBorder="1" applyAlignment="1" applyProtection="1">
      <alignment vertical="center"/>
    </xf>
    <xf numFmtId="0" fontId="3" fillId="0" borderId="2" xfId="3" applyFont="1" applyFill="1" applyBorder="1" applyAlignment="1" applyProtection="1">
      <alignment horizontal="fill" vertical="center"/>
      <protection locked="0"/>
    </xf>
    <xf numFmtId="0" fontId="3" fillId="0" borderId="0" xfId="3" applyFont="1" applyFill="1" applyAlignment="1" applyProtection="1">
      <alignment horizontal="right"/>
      <protection locked="0"/>
    </xf>
    <xf numFmtId="0" fontId="3" fillId="0" borderId="0" xfId="3" applyFont="1" applyFill="1" applyBorder="1" applyAlignment="1" applyProtection="1">
      <alignment horizontal="center" vertical="center"/>
      <protection locked="0"/>
    </xf>
    <xf numFmtId="0" fontId="2" fillId="0" borderId="0" xfId="3" applyFont="1" applyFill="1" applyAlignment="1" applyProtection="1">
      <alignment horizontal="center" vertical="center"/>
      <protection locked="0"/>
    </xf>
    <xf numFmtId="0" fontId="2" fillId="0" borderId="0" xfId="3" applyFont="1" applyFill="1" applyAlignment="1" applyProtection="1">
      <alignment horizontal="left" vertical="center"/>
      <protection locked="0"/>
    </xf>
    <xf numFmtId="0" fontId="3" fillId="0" borderId="0" xfId="3" applyFont="1" applyFill="1" applyBorder="1" applyAlignment="1" applyProtection="1">
      <alignment horizontal="left" vertical="center"/>
      <protection locked="0"/>
    </xf>
    <xf numFmtId="0" fontId="2" fillId="0" borderId="6" xfId="3" applyFont="1" applyFill="1" applyBorder="1" applyAlignment="1" applyProtection="1">
      <alignment horizontal="right" vertical="center"/>
      <protection locked="0"/>
    </xf>
    <xf numFmtId="0" fontId="2" fillId="0" borderId="0" xfId="3" applyFont="1" applyFill="1" applyBorder="1" applyAlignment="1" applyProtection="1">
      <alignment horizontal="left" vertical="center" wrapText="1"/>
      <protection locked="0"/>
    </xf>
    <xf numFmtId="0" fontId="2" fillId="0" borderId="11" xfId="3" applyFont="1" applyFill="1" applyBorder="1" applyAlignment="1" applyProtection="1">
      <alignment horizontal="left" vertical="center" wrapText="1"/>
      <protection locked="0"/>
    </xf>
    <xf numFmtId="0" fontId="3" fillId="0" borderId="0" xfId="3" applyFont="1" applyFill="1" applyBorder="1" applyAlignment="1" applyProtection="1">
      <alignment vertical="center"/>
      <protection locked="0"/>
    </xf>
    <xf numFmtId="0" fontId="2" fillId="0" borderId="0" xfId="3" applyFont="1" applyFill="1" applyBorder="1" applyAlignment="1" applyProtection="1">
      <alignment horizontal="center" vertical="center"/>
      <protection locked="0"/>
    </xf>
    <xf numFmtId="0" fontId="3" fillId="0" borderId="0" xfId="3" applyFont="1" applyFill="1" applyAlignment="1" applyProtection="1">
      <alignment vertical="center"/>
      <protection locked="0"/>
    </xf>
    <xf numFmtId="0" fontId="2" fillId="0" borderId="6" xfId="3" applyFont="1" applyFill="1" applyBorder="1" applyAlignment="1" applyProtection="1">
      <alignment vertical="center"/>
      <protection locked="0"/>
    </xf>
    <xf numFmtId="0" fontId="2" fillId="0" borderId="6" xfId="3"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vertical="center"/>
    </xf>
    <xf numFmtId="0" fontId="3" fillId="0" borderId="14" xfId="3" applyNumberFormat="1" applyFont="1" applyFill="1" applyBorder="1" applyAlignment="1">
      <alignment vertical="top"/>
    </xf>
    <xf numFmtId="0" fontId="3" fillId="0" borderId="12" xfId="3" applyFont="1" applyFill="1" applyBorder="1" applyAlignment="1" applyProtection="1">
      <alignment horizontal="right" vertical="center"/>
      <protection locked="0"/>
    </xf>
    <xf numFmtId="0" fontId="3" fillId="0" borderId="6" xfId="3" applyFont="1" applyFill="1" applyBorder="1" applyAlignment="1" applyProtection="1">
      <alignment horizontal="left" vertical="center"/>
      <protection locked="0"/>
    </xf>
    <xf numFmtId="0" fontId="3" fillId="0" borderId="4" xfId="3" applyNumberFormat="1" applyFont="1" applyFill="1" applyBorder="1" applyAlignment="1" applyProtection="1">
      <alignment vertical="center"/>
      <protection locked="0"/>
    </xf>
    <xf numFmtId="0" fontId="3" fillId="0" borderId="0" xfId="3" applyNumberFormat="1" applyFont="1" applyFill="1" applyBorder="1" applyAlignment="1" applyProtection="1">
      <alignment horizontal="left" vertical="center"/>
      <protection locked="0"/>
    </xf>
    <xf numFmtId="0" fontId="3" fillId="0" borderId="4" xfId="1" applyNumberFormat="1" applyFont="1" applyFill="1" applyBorder="1" applyAlignment="1" applyProtection="1">
      <alignment horizontal="right" vertical="center" wrapText="1"/>
      <protection locked="0"/>
    </xf>
    <xf numFmtId="0" fontId="3" fillId="0" borderId="14" xfId="3" applyFont="1" applyFill="1" applyBorder="1" applyAlignment="1" applyProtection="1">
      <alignment vertical="center"/>
      <protection locked="0"/>
    </xf>
    <xf numFmtId="0" fontId="3" fillId="0" borderId="11" xfId="0" applyFont="1" applyFill="1" applyBorder="1" applyAlignment="1">
      <alignment vertical="top"/>
    </xf>
    <xf numFmtId="0" fontId="3" fillId="0" borderId="0" xfId="0" applyFont="1" applyFill="1" applyAlignment="1" applyProtection="1">
      <alignment horizontal="right" vertical="center"/>
      <protection locked="0"/>
    </xf>
    <xf numFmtId="0" fontId="3" fillId="0" borderId="0" xfId="0" applyFont="1" applyFill="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4" fillId="2" borderId="0" xfId="0" applyFont="1" applyFill="1" applyAlignment="1">
      <alignment horizontal="center" vertical="top"/>
    </xf>
    <xf numFmtId="0" fontId="4" fillId="2" borderId="0" xfId="0" applyFont="1" applyFill="1" applyBorder="1" applyAlignment="1">
      <alignment vertical="top" wrapText="1"/>
    </xf>
    <xf numFmtId="2" fontId="4" fillId="2" borderId="0" xfId="0" applyNumberFormat="1" applyFont="1" applyFill="1" applyAlignment="1"/>
    <xf numFmtId="0" fontId="9" fillId="0" borderId="0" xfId="0" applyFont="1" applyFill="1" applyAlignment="1">
      <alignment vertical="center"/>
    </xf>
    <xf numFmtId="0" fontId="3" fillId="0" borderId="0" xfId="0" applyFont="1" applyFill="1" applyAlignment="1">
      <alignment horizontal="right" vertical="top"/>
    </xf>
    <xf numFmtId="164" fontId="3" fillId="0" borderId="0" xfId="1" applyFont="1" applyFill="1" applyAlignment="1"/>
    <xf numFmtId="0" fontId="4" fillId="2" borderId="5" xfId="0" applyFont="1" applyFill="1" applyBorder="1" applyAlignment="1">
      <alignment horizontal="center" vertical="top"/>
    </xf>
    <xf numFmtId="0" fontId="4" fillId="2" borderId="5" xfId="0" applyFont="1" applyFill="1" applyBorder="1" applyAlignment="1">
      <alignment vertical="top" wrapText="1"/>
    </xf>
    <xf numFmtId="2" fontId="4" fillId="2" borderId="5" xfId="0" applyNumberFormat="1" applyFont="1" applyFill="1" applyBorder="1" applyAlignment="1"/>
    <xf numFmtId="0" fontId="3" fillId="2" borderId="0" xfId="0" applyFont="1" applyFill="1" applyAlignment="1">
      <alignment horizontal="center" vertical="top"/>
    </xf>
    <xf numFmtId="0" fontId="3" fillId="2" borderId="0" xfId="0" applyFont="1" applyFill="1" applyBorder="1" applyAlignment="1">
      <alignment vertical="top" wrapText="1"/>
    </xf>
    <xf numFmtId="2" fontId="3" fillId="2" borderId="0" xfId="0" applyNumberFormat="1" applyFont="1" applyFill="1" applyAlignment="1"/>
    <xf numFmtId="0" fontId="4" fillId="2" borderId="0" xfId="0" applyFont="1" applyFill="1" applyBorder="1" applyAlignment="1">
      <alignment horizontal="center" vertical="top"/>
    </xf>
    <xf numFmtId="2" fontId="4" fillId="2" borderId="0" xfId="0" applyNumberFormat="1" applyFont="1" applyFill="1" applyBorder="1" applyAlignment="1"/>
    <xf numFmtId="0" fontId="4" fillId="2" borderId="0" xfId="0" applyFont="1" applyFill="1" applyAlignment="1">
      <alignment vertical="top" wrapText="1"/>
    </xf>
    <xf numFmtId="164" fontId="4" fillId="2" borderId="0" xfId="1" applyFont="1" applyFill="1" applyAlignment="1">
      <alignment horizontal="right" wrapText="1"/>
    </xf>
    <xf numFmtId="0" fontId="4" fillId="0" borderId="0" xfId="0" applyFont="1" applyFill="1" applyBorder="1" applyAlignment="1">
      <alignment horizontal="center" vertical="top"/>
    </xf>
    <xf numFmtId="0" fontId="4" fillId="0" borderId="1" xfId="0" applyFont="1" applyFill="1" applyBorder="1" applyAlignment="1">
      <alignment horizontal="center" vertical="top"/>
    </xf>
    <xf numFmtId="0" fontId="4" fillId="0" borderId="1" xfId="0" applyFont="1" applyFill="1" applyBorder="1" applyAlignment="1">
      <alignment horizontal="left" vertical="center" wrapText="1"/>
    </xf>
    <xf numFmtId="0" fontId="2" fillId="0" borderId="0" xfId="0" applyFont="1" applyFill="1" applyAlignment="1" applyProtection="1">
      <alignment horizontal="center"/>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0" xfId="3" applyFont="1" applyFill="1" applyAlignment="1" applyProtection="1">
      <alignment horizontal="justify" vertical="center" wrapText="1"/>
      <protection locked="0"/>
    </xf>
    <xf numFmtId="0" fontId="3" fillId="0" borderId="0" xfId="3" applyFont="1" applyFill="1" applyAlignment="1" applyProtection="1">
      <alignment horizontal="justify" vertical="center"/>
      <protection locked="0"/>
    </xf>
    <xf numFmtId="0" fontId="3" fillId="0" borderId="2" xfId="3" applyFont="1" applyFill="1" applyBorder="1" applyAlignment="1" applyProtection="1">
      <alignment horizontal="center" vertical="center" wrapText="1"/>
      <protection locked="0"/>
    </xf>
    <xf numFmtId="0" fontId="3" fillId="0" borderId="0" xfId="3" applyFont="1" applyFill="1" applyBorder="1" applyAlignment="1" applyProtection="1">
      <alignment horizontal="center" vertical="center"/>
      <protection locked="0"/>
    </xf>
    <xf numFmtId="0" fontId="3" fillId="0" borderId="1" xfId="3" applyFont="1" applyFill="1" applyBorder="1" applyAlignment="1" applyProtection="1">
      <alignment horizontal="center" vertical="center"/>
      <protection locked="0"/>
    </xf>
    <xf numFmtId="0" fontId="2" fillId="0" borderId="0" xfId="3" applyFont="1" applyFill="1" applyAlignment="1" applyProtection="1">
      <alignment horizontal="center" vertical="center"/>
      <protection locked="0"/>
    </xf>
    <xf numFmtId="0" fontId="2" fillId="0" borderId="0" xfId="3" applyFont="1" applyFill="1" applyAlignment="1" applyProtection="1">
      <alignment horizontal="left" vertical="center"/>
      <protection locked="0"/>
    </xf>
    <xf numFmtId="0" fontId="3" fillId="0" borderId="0" xfId="3" applyFont="1" applyFill="1" applyAlignment="1" applyProtection="1">
      <alignment horizontal="justify" vertical="justify" wrapText="1"/>
      <protection locked="0"/>
    </xf>
    <xf numFmtId="0" fontId="2" fillId="0" borderId="0" xfId="0" applyFont="1" applyFill="1" applyAlignment="1">
      <alignment horizontal="center" vertical="center"/>
    </xf>
    <xf numFmtId="0" fontId="3"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2" xfId="0" applyFont="1" applyFill="1" applyBorder="1" applyAlignment="1" applyProtection="1">
      <alignment horizontal="right" vertical="center" wrapText="1"/>
      <protection locked="0"/>
    </xf>
    <xf numFmtId="0" fontId="3" fillId="0" borderId="0" xfId="0" applyFont="1" applyFill="1" applyBorder="1" applyAlignment="1" applyProtection="1">
      <alignment horizontal="right" vertical="center"/>
      <protection locked="0"/>
    </xf>
    <xf numFmtId="0" fontId="4" fillId="0" borderId="0" xfId="0" applyFont="1" applyFill="1" applyBorder="1" applyAlignment="1">
      <alignment horizontal="left" vertical="center" wrapText="1"/>
    </xf>
    <xf numFmtId="0" fontId="2" fillId="0" borderId="0" xfId="3" applyFont="1" applyFill="1" applyBorder="1" applyAlignment="1" applyProtection="1">
      <alignment horizontal="center" vertical="center"/>
      <protection locked="0"/>
    </xf>
    <xf numFmtId="0" fontId="3" fillId="0" borderId="0" xfId="3" applyFont="1" applyFill="1" applyAlignment="1" applyProtection="1">
      <alignment vertical="center"/>
      <protection locked="0"/>
    </xf>
    <xf numFmtId="0" fontId="2" fillId="0" borderId="12" xfId="3" applyFont="1" applyFill="1" applyBorder="1" applyAlignment="1" applyProtection="1">
      <alignment horizontal="right" vertical="center"/>
      <protection locked="0"/>
    </xf>
    <xf numFmtId="0" fontId="2" fillId="0" borderId="6" xfId="3" applyFont="1" applyFill="1" applyBorder="1" applyAlignment="1" applyProtection="1">
      <alignment horizontal="right" vertical="center"/>
      <protection locked="0"/>
    </xf>
    <xf numFmtId="0" fontId="2" fillId="0" borderId="0" xfId="3" applyFont="1" applyFill="1" applyBorder="1" applyAlignment="1" applyProtection="1">
      <alignment horizontal="left" vertical="center" wrapText="1"/>
      <protection locked="0"/>
    </xf>
    <xf numFmtId="0" fontId="2" fillId="0" borderId="11" xfId="3" applyFont="1" applyFill="1" applyBorder="1" applyAlignment="1" applyProtection="1">
      <alignment horizontal="left" vertical="center" wrapText="1"/>
      <protection locked="0"/>
    </xf>
    <xf numFmtId="0" fontId="3" fillId="0" borderId="0" xfId="3" applyFont="1" applyFill="1" applyBorder="1" applyAlignment="1" applyProtection="1">
      <alignment horizontal="left" vertical="center"/>
      <protection locked="0"/>
    </xf>
    <xf numFmtId="0" fontId="3" fillId="0" borderId="0" xfId="3" applyFont="1" applyFill="1" applyBorder="1" applyAlignment="1" applyProtection="1">
      <alignment horizontal="justify" vertical="center"/>
      <protection locked="0"/>
    </xf>
    <xf numFmtId="0" fontId="3" fillId="0" borderId="0" xfId="3" applyFont="1" applyFill="1" applyBorder="1" applyAlignment="1" applyProtection="1">
      <alignment vertical="center"/>
      <protection locked="0"/>
    </xf>
    <xf numFmtId="0" fontId="2" fillId="0" borderId="12" xfId="3" applyFont="1" applyFill="1" applyBorder="1" applyAlignment="1" applyProtection="1">
      <alignment horizontal="center" vertical="center"/>
      <protection locked="0"/>
    </xf>
    <xf numFmtId="0" fontId="2" fillId="0" borderId="6" xfId="3" applyFont="1" applyFill="1" applyBorder="1" applyAlignment="1" applyProtection="1">
      <alignment horizontal="center" vertical="center"/>
      <protection locked="0"/>
    </xf>
    <xf numFmtId="0" fontId="2" fillId="0" borderId="6" xfId="3" applyFont="1" applyFill="1" applyBorder="1" applyAlignment="1" applyProtection="1">
      <alignment horizontal="right" vertical="top"/>
      <protection locked="0"/>
    </xf>
    <xf numFmtId="0" fontId="2" fillId="0" borderId="1" xfId="3" applyFont="1" applyFill="1" applyBorder="1" applyAlignment="1" applyProtection="1">
      <alignment horizontal="center" vertical="center"/>
      <protection locked="0"/>
    </xf>
    <xf numFmtId="0" fontId="8" fillId="0" borderId="0" xfId="3" applyFont="1" applyFill="1" applyAlignment="1" applyProtection="1">
      <alignment horizontal="center" vertical="center"/>
      <protection locked="0"/>
    </xf>
    <xf numFmtId="0" fontId="2" fillId="0" borderId="6" xfId="3" applyFont="1" applyFill="1" applyBorder="1" applyAlignment="1" applyProtection="1">
      <alignment vertical="center"/>
      <protection locked="0"/>
    </xf>
    <xf numFmtId="0" fontId="2" fillId="0" borderId="5" xfId="3" applyFont="1" applyFill="1" applyBorder="1" applyAlignment="1" applyProtection="1">
      <alignment horizontal="left" vertical="top" wrapText="1"/>
      <protection locked="0"/>
    </xf>
    <xf numFmtId="0" fontId="2" fillId="0" borderId="3" xfId="3" applyFont="1" applyFill="1" applyBorder="1" applyAlignment="1" applyProtection="1">
      <alignment horizontal="right" vertical="center"/>
      <protection locked="0"/>
    </xf>
    <xf numFmtId="0" fontId="2" fillId="0" borderId="6" xfId="3" applyFont="1" applyFill="1" applyBorder="1" applyAlignment="1" applyProtection="1">
      <alignment horizontal="left" vertical="center" wrapText="1"/>
      <protection locked="0"/>
    </xf>
    <xf numFmtId="0" fontId="8" fillId="0" borderId="0" xfId="3" applyFont="1" applyFill="1" applyBorder="1" applyAlignment="1" applyProtection="1">
      <alignment horizontal="center" vertical="center"/>
      <protection locked="0"/>
    </xf>
    <xf numFmtId="0" fontId="2" fillId="0" borderId="6" xfId="3" applyFont="1" applyFill="1" applyBorder="1" applyAlignment="1" applyProtection="1">
      <alignment horizontal="right" vertical="center" wrapText="1"/>
      <protection locked="0"/>
    </xf>
    <xf numFmtId="0" fontId="2" fillId="0" borderId="5" xfId="3" applyFont="1" applyFill="1" applyBorder="1" applyAlignment="1" applyProtection="1">
      <alignment horizontal="right" vertical="center"/>
      <protection locked="0"/>
    </xf>
    <xf numFmtId="0" fontId="2" fillId="0" borderId="1" xfId="3" applyFont="1" applyFill="1" applyBorder="1" applyAlignment="1" applyProtection="1">
      <alignment horizontal="right" vertical="center" wrapText="1"/>
      <protection locked="0"/>
    </xf>
    <xf numFmtId="0" fontId="3" fillId="0" borderId="1" xfId="3" applyFont="1" applyFill="1" applyBorder="1" applyAlignment="1">
      <alignment horizontal="right" vertical="center" wrapText="1"/>
    </xf>
  </cellXfs>
  <cellStyles count="5">
    <cellStyle name="Comma" xfId="1" builtinId="3"/>
    <cellStyle name="Comma 2" xfId="4"/>
    <cellStyle name="Normal" xfId="0" builtinId="0"/>
    <cellStyle name="Normal 2" xfId="3"/>
    <cellStyle name="Normal_BUDGET-2000"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hendra\AppData\Roaming\Microsoft\Excel\Dem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20documents$/$Budgets%202002%20onward$/$Bud2014$/Dem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hendra\AppData\Roaming\Microsoft\Excel\Dem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20documents$/$Budgets%202002%20onward$/$Bud2014$/Dem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hendra\AppData\Roaming\Microsoft\Excel\Dem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udget%20documents$/$Budgets%202002%20onward$/$Bud2014$/Dem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udget%20server/$Budget%20documents$/$Budgets%202002%20onward$/$Bud2015$/BUDGET_SUMMARY.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1"/>
      <sheetName val="DEMAND1"/>
      <sheetName val="Sheet1"/>
      <sheetName val="Sheet2"/>
      <sheetName val="Sheet3"/>
      <sheetName val="#REF"/>
      <sheetName val="dem9"/>
      <sheetName val="d"/>
      <sheetName val="de"/>
      <sheetName val="dem"/>
      <sheetName val="dem20"/>
      <sheetName val="dem31"/>
      <sheetName val="dem381"/>
      <sheetName val="dem38"/>
      <sheetName val="dem41"/>
      <sheetName val="dem14"/>
      <sheetName val="dem43"/>
    </sheetNames>
    <sheetDataSet>
      <sheetData sheetId="0">
        <row r="7">
          <cell r="E7">
            <v>2435</v>
          </cell>
          <cell r="F7" t="str">
            <v>Other Agricultural Programmes</v>
          </cell>
        </row>
        <row r="76">
          <cell r="D76">
            <v>1404</v>
          </cell>
          <cell r="E76">
            <v>16966</v>
          </cell>
          <cell r="F76">
            <v>1880</v>
          </cell>
          <cell r="G76">
            <v>22953</v>
          </cell>
          <cell r="H76">
            <v>0</v>
          </cell>
          <cell r="I76">
            <v>0</v>
          </cell>
          <cell r="J76">
            <v>0</v>
          </cell>
          <cell r="K76">
            <v>10596</v>
          </cell>
          <cell r="L76">
            <v>10596</v>
          </cell>
        </row>
        <row r="103">
          <cell r="E103">
            <v>18</v>
          </cell>
          <cell r="F103">
            <v>0</v>
          </cell>
          <cell r="G103">
            <v>20</v>
          </cell>
          <cell r="H103">
            <v>0</v>
          </cell>
          <cell r="I103">
            <v>0</v>
          </cell>
          <cell r="J103">
            <v>0</v>
          </cell>
          <cell r="K103">
            <v>20</v>
          </cell>
          <cell r="L103">
            <v>20</v>
          </cell>
        </row>
        <row r="130">
          <cell r="D130">
            <v>0</v>
          </cell>
          <cell r="E130">
            <v>0</v>
          </cell>
          <cell r="F130">
            <v>105</v>
          </cell>
          <cell r="G130">
            <v>0</v>
          </cell>
          <cell r="H130">
            <v>0</v>
          </cell>
          <cell r="I130">
            <v>0</v>
          </cell>
          <cell r="J130">
            <v>0</v>
          </cell>
          <cell r="K130">
            <v>0</v>
          </cell>
          <cell r="L130">
            <v>0</v>
          </cell>
        </row>
        <row r="237">
          <cell r="D237">
            <v>4884</v>
          </cell>
          <cell r="E237">
            <v>0</v>
          </cell>
          <cell r="F237">
            <v>670</v>
          </cell>
          <cell r="G237">
            <v>0</v>
          </cell>
          <cell r="H237">
            <v>0</v>
          </cell>
          <cell r="I237">
            <v>0</v>
          </cell>
          <cell r="J237">
            <v>0</v>
          </cell>
          <cell r="K237">
            <v>0</v>
          </cell>
          <cell r="L237">
            <v>0</v>
          </cell>
        </row>
        <row r="253">
          <cell r="D253">
            <v>78711</v>
          </cell>
          <cell r="E253">
            <v>140604</v>
          </cell>
          <cell r="F253">
            <v>88047</v>
          </cell>
          <cell r="G253">
            <v>161618</v>
          </cell>
          <cell r="H253">
            <v>6754</v>
          </cell>
          <cell r="I253">
            <v>0</v>
          </cell>
          <cell r="J253">
            <v>0</v>
          </cell>
          <cell r="K253">
            <v>187643</v>
          </cell>
          <cell r="L253">
            <v>187643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m1"/>
      <sheetName val="DEMAND1"/>
      <sheetName val="Sheet1"/>
      <sheetName val="Sheet2"/>
      <sheetName val="Sheet3"/>
      <sheetName val="#REF"/>
      <sheetName val="dem9"/>
      <sheetName val="d"/>
      <sheetName val="de"/>
      <sheetName val="dem"/>
      <sheetName val="dem20"/>
      <sheetName val="dem31"/>
      <sheetName val="dem381"/>
      <sheetName val="dem38"/>
      <sheetName val="dem41"/>
      <sheetName val="dem14"/>
      <sheetName val="dem43"/>
    </sheetNames>
    <sheetDataSet>
      <sheetData sheetId="0">
        <row r="7">
          <cell r="E7">
            <v>2435</v>
          </cell>
          <cell r="F7" t="str">
            <v>Other Agricultural Programmes</v>
          </cell>
        </row>
        <row r="76">
          <cell r="D76">
            <v>1404</v>
          </cell>
          <cell r="E76">
            <v>16966</v>
          </cell>
          <cell r="F76">
            <v>1880</v>
          </cell>
          <cell r="G76">
            <v>22953</v>
          </cell>
          <cell r="H76">
            <v>0</v>
          </cell>
          <cell r="I76">
            <v>0</v>
          </cell>
          <cell r="J76">
            <v>0</v>
          </cell>
          <cell r="K76">
            <v>10596</v>
          </cell>
          <cell r="L76">
            <v>10596</v>
          </cell>
        </row>
        <row r="103">
          <cell r="E103">
            <v>18</v>
          </cell>
          <cell r="F103">
            <v>0</v>
          </cell>
          <cell r="G103">
            <v>20</v>
          </cell>
          <cell r="H103">
            <v>0</v>
          </cell>
          <cell r="I103">
            <v>0</v>
          </cell>
          <cell r="J103">
            <v>0</v>
          </cell>
          <cell r="K103">
            <v>20</v>
          </cell>
          <cell r="L103">
            <v>20</v>
          </cell>
        </row>
        <row r="130">
          <cell r="D130">
            <v>0</v>
          </cell>
          <cell r="E130">
            <v>0</v>
          </cell>
          <cell r="F130">
            <v>105</v>
          </cell>
          <cell r="G130">
            <v>0</v>
          </cell>
          <cell r="H130">
            <v>0</v>
          </cell>
          <cell r="I130">
            <v>0</v>
          </cell>
          <cell r="J130">
            <v>0</v>
          </cell>
          <cell r="K130">
            <v>0</v>
          </cell>
          <cell r="L130">
            <v>0</v>
          </cell>
        </row>
        <row r="237">
          <cell r="D237">
            <v>4884</v>
          </cell>
          <cell r="E237">
            <v>0</v>
          </cell>
          <cell r="F237">
            <v>670</v>
          </cell>
          <cell r="G237">
            <v>0</v>
          </cell>
          <cell r="H237">
            <v>0</v>
          </cell>
          <cell r="I237">
            <v>0</v>
          </cell>
          <cell r="J237">
            <v>0</v>
          </cell>
          <cell r="K237">
            <v>0</v>
          </cell>
          <cell r="L237">
            <v>0</v>
          </cell>
        </row>
        <row r="253">
          <cell r="D253">
            <v>78711</v>
          </cell>
          <cell r="E253">
            <v>140604</v>
          </cell>
          <cell r="F253">
            <v>88047</v>
          </cell>
          <cell r="G253">
            <v>161618</v>
          </cell>
          <cell r="H253">
            <v>6754</v>
          </cell>
          <cell r="I253">
            <v>0</v>
          </cell>
          <cell r="J253">
            <v>0</v>
          </cell>
          <cell r="K253">
            <v>187643</v>
          </cell>
          <cell r="L253">
            <v>187643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row r="162">
          <cell r="E162">
            <v>0</v>
          </cell>
          <cell r="F162">
            <v>50</v>
          </cell>
          <cell r="G162">
            <v>0</v>
          </cell>
          <cell r="H162">
            <v>0</v>
          </cell>
          <cell r="I162">
            <v>0</v>
          </cell>
          <cell r="J162">
            <v>0</v>
          </cell>
          <cell r="K162">
            <v>0</v>
          </cell>
          <cell r="L162">
            <v>0</v>
          </cell>
        </row>
        <row r="290">
          <cell r="E290">
            <v>1638</v>
          </cell>
          <cell r="F290">
            <v>0</v>
          </cell>
          <cell r="G290">
            <v>1739</v>
          </cell>
          <cell r="H290">
            <v>0</v>
          </cell>
          <cell r="I290">
            <v>0</v>
          </cell>
          <cell r="J290">
            <v>0</v>
          </cell>
          <cell r="K290">
            <v>1140</v>
          </cell>
          <cell r="L290">
            <v>1140</v>
          </cell>
        </row>
        <row r="315">
          <cell r="E315">
            <v>1957</v>
          </cell>
          <cell r="F315">
            <v>0</v>
          </cell>
          <cell r="G315">
            <v>1924</v>
          </cell>
          <cell r="H315">
            <v>0</v>
          </cell>
          <cell r="I315">
            <v>0</v>
          </cell>
          <cell r="J315">
            <v>0</v>
          </cell>
          <cell r="K315">
            <v>4189</v>
          </cell>
          <cell r="L315">
            <v>4189</v>
          </cell>
        </row>
        <row r="348">
          <cell r="D348">
            <v>3059</v>
          </cell>
          <cell r="E348">
            <v>1983</v>
          </cell>
          <cell r="F348">
            <v>4414</v>
          </cell>
          <cell r="G348">
            <v>1995</v>
          </cell>
          <cell r="H348">
            <v>0</v>
          </cell>
          <cell r="I348">
            <v>0</v>
          </cell>
          <cell r="J348">
            <v>0</v>
          </cell>
          <cell r="K348">
            <v>2465</v>
          </cell>
          <cell r="L348">
            <v>2465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row r="162">
          <cell r="E162">
            <v>0</v>
          </cell>
          <cell r="F162">
            <v>50</v>
          </cell>
          <cell r="G162">
            <v>0</v>
          </cell>
          <cell r="H162">
            <v>0</v>
          </cell>
          <cell r="I162">
            <v>0</v>
          </cell>
          <cell r="J162">
            <v>0</v>
          </cell>
          <cell r="K162">
            <v>0</v>
          </cell>
          <cell r="L162">
            <v>0</v>
          </cell>
        </row>
        <row r="290">
          <cell r="E290">
            <v>1638</v>
          </cell>
          <cell r="F290">
            <v>0</v>
          </cell>
          <cell r="G290">
            <v>1739</v>
          </cell>
          <cell r="H290">
            <v>0</v>
          </cell>
          <cell r="I290">
            <v>0</v>
          </cell>
          <cell r="J290">
            <v>0</v>
          </cell>
          <cell r="K290">
            <v>1140</v>
          </cell>
          <cell r="L290">
            <v>1140</v>
          </cell>
        </row>
        <row r="315">
          <cell r="E315">
            <v>1957</v>
          </cell>
          <cell r="F315">
            <v>0</v>
          </cell>
          <cell r="G315">
            <v>1924</v>
          </cell>
          <cell r="H315">
            <v>0</v>
          </cell>
          <cell r="I315">
            <v>0</v>
          </cell>
          <cell r="J315">
            <v>0</v>
          </cell>
          <cell r="K315">
            <v>4189</v>
          </cell>
          <cell r="L315">
            <v>4189</v>
          </cell>
        </row>
        <row r="348">
          <cell r="D348">
            <v>3059</v>
          </cell>
          <cell r="E348">
            <v>1983</v>
          </cell>
          <cell r="F348">
            <v>4414</v>
          </cell>
          <cell r="G348">
            <v>1995</v>
          </cell>
          <cell r="H348">
            <v>0</v>
          </cell>
          <cell r="I348">
            <v>0</v>
          </cell>
          <cell r="J348">
            <v>0</v>
          </cell>
          <cell r="K348">
            <v>2465</v>
          </cell>
          <cell r="L348">
            <v>2465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tal1"/>
      <sheetName val="SUMMARY-Pre"/>
      <sheetName val="EXP Memo"/>
      <sheetName val="BudgetAtGlance"/>
      <sheetName val="AFS_details"/>
      <sheetName val="SUMMARY"/>
      <sheetName val="Contents"/>
      <sheetName val="RECEIPT"/>
      <sheetName val="Salary_Cal"/>
      <sheetName val="AFS-DIS"/>
      <sheetName val="AFS-RCT"/>
      <sheetName val="total (2)"/>
      <sheetName val="salaries"/>
      <sheetName val="wages"/>
    </sheetNames>
    <sheetDataSet>
      <sheetData sheetId="0"/>
      <sheetData sheetId="1"/>
      <sheetData sheetId="2"/>
      <sheetData sheetId="3"/>
      <sheetData sheetId="4"/>
      <sheetData sheetId="5"/>
      <sheetData sheetId="6"/>
      <sheetData sheetId="7"/>
      <sheetData sheetId="8"/>
      <sheetData sheetId="9">
        <row r="53">
          <cell r="D53">
            <v>0</v>
          </cell>
          <cell r="E53">
            <v>7020145</v>
          </cell>
          <cell r="F53">
            <v>0</v>
          </cell>
          <cell r="G53">
            <v>10942512</v>
          </cell>
          <cell r="H53">
            <v>0</v>
          </cell>
          <cell r="I53">
            <v>10944012</v>
          </cell>
          <cell r="J53" t="str">
            <v>-</v>
          </cell>
          <cell r="K53">
            <v>4336011</v>
          </cell>
        </row>
        <row r="163">
          <cell r="D163">
            <v>0</v>
          </cell>
          <cell r="E163">
            <v>354073</v>
          </cell>
          <cell r="F163">
            <v>0</v>
          </cell>
          <cell r="G163">
            <v>647304</v>
          </cell>
          <cell r="H163">
            <v>0</v>
          </cell>
          <cell r="I163">
            <v>647304</v>
          </cell>
          <cell r="J163">
            <v>0</v>
          </cell>
          <cell r="K163">
            <v>319788</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syncVertical="1" syncRef="A7" transitionEvaluation="1" codeName="Sheet30"/>
  <dimension ref="A4:F28"/>
  <sheetViews>
    <sheetView view="pageBreakPreview" topLeftCell="A7" zoomScaleSheetLayoutView="100" workbookViewId="0">
      <selection activeCell="B42" sqref="B42"/>
    </sheetView>
  </sheetViews>
  <sheetFormatPr defaultColWidth="9.625" defaultRowHeight="15"/>
  <cols>
    <col min="1" max="1" width="8.875" style="52" customWidth="1"/>
    <col min="2" max="2" width="32.625" style="40" customWidth="1"/>
    <col min="3" max="6" width="9.125" style="40" customWidth="1"/>
    <col min="7" max="16384" width="9.625" style="40"/>
  </cols>
  <sheetData>
    <row r="4" spans="1:6" ht="21.75" customHeight="1">
      <c r="A4" s="205" t="s">
        <v>65</v>
      </c>
      <c r="B4" s="205"/>
      <c r="C4" s="205"/>
      <c r="D4" s="205"/>
      <c r="E4" s="205"/>
      <c r="F4" s="205"/>
    </row>
    <row r="5" spans="1:6" ht="21.75" customHeight="1">
      <c r="A5" s="23"/>
      <c r="B5" s="24"/>
      <c r="C5" s="24"/>
      <c r="D5" s="24"/>
      <c r="E5" s="24"/>
      <c r="F5" s="24"/>
    </row>
    <row r="6" spans="1:6" ht="9.75" customHeight="1" thickBot="1">
      <c r="A6" s="25"/>
      <c r="B6" s="22"/>
      <c r="C6" s="22"/>
      <c r="D6" s="22"/>
      <c r="E6" s="22"/>
      <c r="F6" s="22"/>
    </row>
    <row r="7" spans="1:6" ht="2.25" customHeight="1" thickTop="1">
      <c r="A7" s="26"/>
      <c r="B7" s="27"/>
      <c r="C7" s="27"/>
      <c r="D7" s="27"/>
      <c r="E7" s="27"/>
      <c r="F7" s="27"/>
    </row>
    <row r="8" spans="1:6" ht="35.25" customHeight="1" thickBot="1">
      <c r="A8" s="28" t="s">
        <v>66</v>
      </c>
      <c r="B8" s="206" t="s">
        <v>67</v>
      </c>
      <c r="C8" s="206"/>
      <c r="D8" s="206"/>
      <c r="E8" s="206"/>
      <c r="F8" s="29" t="s">
        <v>68</v>
      </c>
    </row>
    <row r="9" spans="1:6" ht="15.75" thickTop="1">
      <c r="A9" s="30"/>
      <c r="B9" s="31"/>
      <c r="C9" s="32"/>
      <c r="D9" s="31"/>
      <c r="E9" s="32"/>
      <c r="F9" s="31"/>
    </row>
    <row r="10" spans="1:6">
      <c r="A10" s="30"/>
      <c r="B10" s="31"/>
      <c r="C10" s="32"/>
      <c r="D10" s="31"/>
      <c r="E10" s="32"/>
      <c r="F10" s="31"/>
    </row>
    <row r="11" spans="1:6">
      <c r="A11" s="33">
        <v>1</v>
      </c>
      <c r="B11" s="207" t="s">
        <v>69</v>
      </c>
      <c r="C11" s="207"/>
      <c r="D11" s="33"/>
      <c r="E11" s="32"/>
      <c r="F11" s="33">
        <v>1</v>
      </c>
    </row>
    <row r="12" spans="1:6">
      <c r="A12" s="33"/>
      <c r="B12" s="34"/>
      <c r="C12" s="34"/>
      <c r="D12" s="33"/>
      <c r="E12" s="32"/>
      <c r="F12" s="33"/>
    </row>
    <row r="13" spans="1:6">
      <c r="A13" s="33"/>
      <c r="B13" s="35"/>
      <c r="C13" s="35"/>
      <c r="D13" s="33"/>
      <c r="E13" s="32"/>
      <c r="F13" s="33"/>
    </row>
    <row r="14" spans="1:6">
      <c r="A14" s="33">
        <v>2</v>
      </c>
      <c r="B14" s="35" t="s">
        <v>70</v>
      </c>
      <c r="C14" s="35"/>
      <c r="D14" s="33"/>
      <c r="E14" s="32"/>
      <c r="F14" s="33">
        <v>3</v>
      </c>
    </row>
    <row r="15" spans="1:6">
      <c r="A15" s="33"/>
      <c r="B15" s="35"/>
      <c r="C15" s="35"/>
      <c r="D15" s="33"/>
      <c r="E15" s="32"/>
      <c r="F15" s="33"/>
    </row>
    <row r="16" spans="1:6">
      <c r="A16" s="33"/>
      <c r="B16" s="36"/>
      <c r="C16" s="36"/>
      <c r="D16" s="33"/>
      <c r="E16" s="32"/>
      <c r="F16" s="33"/>
    </row>
    <row r="17" spans="1:6">
      <c r="A17" s="33">
        <v>3</v>
      </c>
      <c r="B17" s="35" t="s">
        <v>71</v>
      </c>
      <c r="C17" s="36"/>
      <c r="D17" s="33"/>
      <c r="E17" s="32"/>
      <c r="F17" s="33">
        <v>5</v>
      </c>
    </row>
    <row r="18" spans="1:6">
      <c r="A18" s="33"/>
      <c r="B18" s="35"/>
      <c r="C18" s="36"/>
      <c r="D18" s="33"/>
      <c r="E18" s="32"/>
      <c r="F18" s="33"/>
    </row>
    <row r="19" spans="1:6">
      <c r="A19" s="33"/>
      <c r="B19" s="35"/>
      <c r="C19" s="36"/>
      <c r="D19" s="33"/>
      <c r="E19" s="32"/>
      <c r="F19" s="33"/>
    </row>
    <row r="20" spans="1:6">
      <c r="A20" s="33">
        <v>4</v>
      </c>
      <c r="B20" s="35" t="s">
        <v>72</v>
      </c>
      <c r="C20" s="36"/>
      <c r="D20" s="33"/>
      <c r="E20" s="32"/>
      <c r="F20" s="33">
        <v>9</v>
      </c>
    </row>
    <row r="21" spans="1:6">
      <c r="A21" s="33"/>
      <c r="B21" s="35"/>
      <c r="C21" s="36"/>
      <c r="D21" s="33"/>
      <c r="E21" s="32"/>
      <c r="F21" s="33"/>
    </row>
    <row r="22" spans="1:6">
      <c r="A22" s="33"/>
      <c r="B22" s="35"/>
      <c r="C22" s="36"/>
      <c r="D22" s="33"/>
      <c r="E22" s="32"/>
      <c r="F22" s="33"/>
    </row>
    <row r="23" spans="1:6">
      <c r="A23" s="33">
        <v>5</v>
      </c>
      <c r="B23" s="34" t="s">
        <v>73</v>
      </c>
      <c r="C23" s="36"/>
      <c r="D23" s="33"/>
      <c r="E23" s="32"/>
      <c r="F23" s="33">
        <v>10</v>
      </c>
    </row>
    <row r="24" spans="1:6">
      <c r="A24" s="33"/>
      <c r="B24" s="34"/>
      <c r="C24" s="36"/>
      <c r="D24" s="33"/>
      <c r="E24" s="32"/>
      <c r="F24" s="33"/>
    </row>
    <row r="25" spans="1:6">
      <c r="A25" s="31"/>
      <c r="B25" s="32"/>
      <c r="C25" s="32"/>
      <c r="D25" s="31"/>
      <c r="E25" s="32"/>
      <c r="F25" s="31"/>
    </row>
    <row r="26" spans="1:6">
      <c r="A26" s="31">
        <v>6</v>
      </c>
      <c r="B26" s="34" t="s">
        <v>74</v>
      </c>
      <c r="C26" s="32"/>
      <c r="D26" s="31"/>
      <c r="E26" s="32"/>
      <c r="F26" s="31">
        <v>12</v>
      </c>
    </row>
    <row r="27" spans="1:6" ht="15.75" thickBot="1">
      <c r="A27" s="37"/>
      <c r="B27" s="38"/>
      <c r="C27" s="39"/>
      <c r="D27" s="29"/>
      <c r="E27" s="39"/>
      <c r="F27" s="29"/>
    </row>
    <row r="28" spans="1:6" ht="15.75" thickTop="1"/>
  </sheetData>
  <sheetProtection selectLockedCells="1"/>
  <mergeCells count="3">
    <mergeCell ref="A4:F4"/>
    <mergeCell ref="B8:E8"/>
    <mergeCell ref="B11:C11"/>
  </mergeCells>
  <printOptions horizontalCentered="1"/>
  <pageMargins left="1" right="1" top="1" bottom="4.6500000000000004" header="0.27559055118110198" footer="4.3"/>
  <pageSetup paperSize="9" firstPageNumber="9" orientation="portrait" useFirstPageNumber="1" r:id="rId1"/>
  <headerFooter scaleWithDoc="0"/>
</worksheet>
</file>

<file path=xl/worksheets/sheet2.xml><?xml version="1.0" encoding="utf-8"?>
<worksheet xmlns="http://schemas.openxmlformats.org/spreadsheetml/2006/main" xmlns:r="http://schemas.openxmlformats.org/officeDocument/2006/relationships">
  <sheetPr syncVertical="1" syncRef="A16" transitionEvaluation="1" codeName="Sheet12"/>
  <dimension ref="A1:F38"/>
  <sheetViews>
    <sheetView view="pageBreakPreview" topLeftCell="A16" zoomScaleSheetLayoutView="100" workbookViewId="0">
      <selection activeCell="B33" sqref="B33"/>
    </sheetView>
  </sheetViews>
  <sheetFormatPr defaultColWidth="8.875" defaultRowHeight="15"/>
  <cols>
    <col min="1" max="1" width="8.875" style="161" customWidth="1"/>
    <col min="2" max="2" width="32.625" style="63" customWidth="1"/>
    <col min="3" max="6" width="9.125" style="63" customWidth="1"/>
    <col min="7" max="16384" width="8.875" style="63"/>
  </cols>
  <sheetData>
    <row r="1" spans="1:6" ht="20.25" customHeight="1">
      <c r="A1" s="57"/>
      <c r="B1" s="58"/>
      <c r="C1" s="59"/>
      <c r="D1" s="60"/>
      <c r="E1" s="59"/>
      <c r="F1" s="60"/>
    </row>
    <row r="2" spans="1:6" ht="18" customHeight="1">
      <c r="A2" s="213" t="s">
        <v>281</v>
      </c>
      <c r="B2" s="213"/>
      <c r="C2" s="213"/>
      <c r="D2" s="213"/>
      <c r="E2" s="213"/>
      <c r="F2" s="213"/>
    </row>
    <row r="3" spans="1:6">
      <c r="A3" s="214" t="s">
        <v>75</v>
      </c>
      <c r="B3" s="214"/>
      <c r="C3" s="171"/>
      <c r="D3" s="171"/>
      <c r="E3" s="171"/>
      <c r="F3" s="171"/>
    </row>
    <row r="4" spans="1:6" ht="135.75" customHeight="1">
      <c r="A4" s="215" t="s">
        <v>282</v>
      </c>
      <c r="B4" s="215"/>
      <c r="C4" s="215"/>
      <c r="D4" s="215"/>
      <c r="E4" s="215"/>
      <c r="F4" s="215"/>
    </row>
    <row r="5" spans="1:6" ht="5.0999999999999996" customHeight="1">
      <c r="A5" s="61"/>
      <c r="B5" s="62"/>
      <c r="C5" s="62"/>
      <c r="D5" s="62"/>
      <c r="E5" s="62"/>
      <c r="F5" s="62"/>
    </row>
    <row r="6" spans="1:6">
      <c r="A6" s="208" t="s">
        <v>283</v>
      </c>
      <c r="B6" s="209"/>
      <c r="C6" s="209"/>
      <c r="D6" s="209"/>
      <c r="E6" s="209"/>
      <c r="F6" s="209"/>
    </row>
    <row r="7" spans="1:6">
      <c r="A7" s="209"/>
      <c r="B7" s="209"/>
      <c r="C7" s="209"/>
      <c r="D7" s="209"/>
      <c r="E7" s="209"/>
      <c r="F7" s="209"/>
    </row>
    <row r="8" spans="1:6" ht="17.25" customHeight="1">
      <c r="A8" s="209"/>
      <c r="B8" s="209"/>
      <c r="C8" s="209"/>
      <c r="D8" s="209"/>
      <c r="E8" s="209"/>
      <c r="F8" s="209"/>
    </row>
    <row r="9" spans="1:6" ht="15" customHeight="1" thickBot="1">
      <c r="A9" s="64"/>
      <c r="B9" s="65"/>
      <c r="C9" s="65"/>
      <c r="D9" s="65"/>
      <c r="E9" s="65"/>
      <c r="F9" s="41" t="s">
        <v>76</v>
      </c>
    </row>
    <row r="10" spans="1:6" ht="15.75" thickTop="1">
      <c r="A10" s="66"/>
      <c r="B10" s="171"/>
      <c r="C10" s="210" t="s">
        <v>284</v>
      </c>
      <c r="D10" s="67" t="s">
        <v>1</v>
      </c>
      <c r="E10" s="67" t="s">
        <v>2</v>
      </c>
      <c r="F10" s="68" t="s">
        <v>1</v>
      </c>
    </row>
    <row r="11" spans="1:6">
      <c r="A11" s="66"/>
      <c r="B11" s="69" t="s">
        <v>77</v>
      </c>
      <c r="C11" s="211"/>
      <c r="D11" s="67" t="s">
        <v>4</v>
      </c>
      <c r="E11" s="67" t="s">
        <v>4</v>
      </c>
      <c r="F11" s="67" t="s">
        <v>4</v>
      </c>
    </row>
    <row r="12" spans="1:6" ht="15.75" thickBot="1">
      <c r="A12" s="64"/>
      <c r="B12" s="65"/>
      <c r="C12" s="212"/>
      <c r="D12" s="64" t="s">
        <v>5</v>
      </c>
      <c r="E12" s="64" t="s">
        <v>5</v>
      </c>
      <c r="F12" s="64" t="s">
        <v>285</v>
      </c>
    </row>
    <row r="13" spans="1:6" ht="15.75" thickTop="1">
      <c r="A13" s="66"/>
      <c r="B13" s="169"/>
      <c r="C13" s="66"/>
      <c r="D13" s="66"/>
      <c r="E13" s="66"/>
      <c r="F13" s="66"/>
    </row>
    <row r="14" spans="1:6" ht="15.95" customHeight="1">
      <c r="A14" s="70" t="s">
        <v>78</v>
      </c>
      <c r="B14" s="56" t="s">
        <v>79</v>
      </c>
      <c r="C14" s="169"/>
      <c r="D14" s="169"/>
      <c r="E14" s="171"/>
      <c r="F14" s="171"/>
    </row>
    <row r="15" spans="1:6" ht="15.95" customHeight="1">
      <c r="A15" s="67" t="s">
        <v>80</v>
      </c>
      <c r="B15" s="165" t="s">
        <v>81</v>
      </c>
      <c r="C15" s="71">
        <v>43264388</v>
      </c>
      <c r="D15" s="71">
        <v>61133084</v>
      </c>
      <c r="E15" s="71">
        <v>61792085</v>
      </c>
      <c r="F15" s="71">
        <v>48019104</v>
      </c>
    </row>
    <row r="16" spans="1:6" ht="15.95" customHeight="1">
      <c r="A16" s="67" t="s">
        <v>82</v>
      </c>
      <c r="B16" s="165" t="s">
        <v>83</v>
      </c>
      <c r="C16" s="72">
        <v>34579567</v>
      </c>
      <c r="D16" s="72">
        <v>48389624</v>
      </c>
      <c r="E16" s="72">
        <v>48954427</v>
      </c>
      <c r="F16" s="72">
        <v>42585078</v>
      </c>
    </row>
    <row r="17" spans="1:6" ht="15.95" customHeight="1">
      <c r="A17" s="67" t="s">
        <v>84</v>
      </c>
      <c r="B17" s="69" t="s">
        <v>85</v>
      </c>
      <c r="C17" s="73">
        <v>8684821</v>
      </c>
      <c r="D17" s="73">
        <v>12743460</v>
      </c>
      <c r="E17" s="73">
        <v>12837658</v>
      </c>
      <c r="F17" s="73">
        <v>5434026</v>
      </c>
    </row>
    <row r="18" spans="1:6">
      <c r="A18" s="67"/>
      <c r="B18" s="69"/>
      <c r="C18" s="169"/>
      <c r="D18" s="169"/>
      <c r="E18" s="169"/>
      <c r="F18" s="169"/>
    </row>
    <row r="19" spans="1:6" ht="15.95" customHeight="1">
      <c r="A19" s="67" t="s">
        <v>86</v>
      </c>
      <c r="B19" s="69" t="s">
        <v>87</v>
      </c>
      <c r="C19" s="74">
        <v>2972419</v>
      </c>
      <c r="D19" s="74">
        <v>4572372</v>
      </c>
      <c r="E19" s="74">
        <v>4572372</v>
      </c>
      <c r="F19" s="74">
        <v>7014742</v>
      </c>
    </row>
    <row r="20" spans="1:6" ht="15.95" customHeight="1">
      <c r="A20" s="67" t="s">
        <v>88</v>
      </c>
      <c r="B20" s="69" t="s">
        <v>89</v>
      </c>
      <c r="C20" s="171"/>
      <c r="D20" s="171"/>
      <c r="E20" s="171"/>
      <c r="F20" s="171"/>
    </row>
    <row r="21" spans="1:6" ht="15.95" customHeight="1">
      <c r="A21" s="67"/>
      <c r="B21" s="69" t="s">
        <v>90</v>
      </c>
      <c r="C21" s="73">
        <v>10110842</v>
      </c>
      <c r="D21" s="73">
        <v>17333460</v>
      </c>
      <c r="E21" s="73">
        <v>18208493</v>
      </c>
      <c r="F21" s="73">
        <v>12672168</v>
      </c>
    </row>
    <row r="22" spans="1:6" ht="15.95" customHeight="1">
      <c r="A22" s="75" t="s">
        <v>91</v>
      </c>
      <c r="B22" s="76" t="s">
        <v>92</v>
      </c>
      <c r="C22" s="77">
        <v>-7138423</v>
      </c>
      <c r="D22" s="77">
        <v>-12761088</v>
      </c>
      <c r="E22" s="78">
        <v>-13636121</v>
      </c>
      <c r="F22" s="77">
        <v>-5657426</v>
      </c>
    </row>
    <row r="23" spans="1:6" ht="20.25" customHeight="1" thickBot="1">
      <c r="A23" s="79"/>
      <c r="B23" s="80" t="s">
        <v>93</v>
      </c>
      <c r="C23" s="81">
        <v>1546398</v>
      </c>
      <c r="D23" s="81">
        <v>-17628</v>
      </c>
      <c r="E23" s="81">
        <v>-798463</v>
      </c>
      <c r="F23" s="81">
        <v>-223400</v>
      </c>
    </row>
    <row r="24" spans="1:6" ht="15.75" thickTop="1">
      <c r="A24" s="66"/>
      <c r="B24" s="56"/>
      <c r="C24" s="169"/>
      <c r="D24" s="169"/>
      <c r="E24" s="169"/>
      <c r="F24" s="169"/>
    </row>
    <row r="25" spans="1:6">
      <c r="A25" s="95" t="s">
        <v>94</v>
      </c>
      <c r="B25" s="56" t="s">
        <v>95</v>
      </c>
      <c r="C25" s="169"/>
      <c r="D25" s="169"/>
      <c r="E25" s="169"/>
      <c r="F25" s="169"/>
    </row>
    <row r="26" spans="1:6">
      <c r="A26" s="67"/>
      <c r="B26" s="69" t="s">
        <v>96</v>
      </c>
      <c r="C26" s="42">
        <v>0</v>
      </c>
      <c r="D26" s="43">
        <v>10000</v>
      </c>
      <c r="E26" s="43">
        <v>10000</v>
      </c>
      <c r="F26" s="42">
        <v>0</v>
      </c>
    </row>
    <row r="27" spans="1:6">
      <c r="A27" s="67"/>
      <c r="B27" s="69" t="s">
        <v>97</v>
      </c>
      <c r="C27" s="45">
        <v>10000</v>
      </c>
      <c r="D27" s="44">
        <v>0</v>
      </c>
      <c r="E27" s="44">
        <v>0</v>
      </c>
      <c r="F27" s="44">
        <v>0</v>
      </c>
    </row>
    <row r="28" spans="1:6" ht="32.25" customHeight="1" thickBot="1">
      <c r="A28" s="79"/>
      <c r="B28" s="80" t="s">
        <v>98</v>
      </c>
      <c r="C28" s="47">
        <v>-10000</v>
      </c>
      <c r="D28" s="47">
        <v>10000</v>
      </c>
      <c r="E28" s="47">
        <v>10000</v>
      </c>
      <c r="F28" s="46">
        <v>0</v>
      </c>
    </row>
    <row r="29" spans="1:6" ht="15.75" thickTop="1">
      <c r="A29" s="66"/>
      <c r="B29" s="56"/>
      <c r="C29" s="66"/>
      <c r="D29" s="66"/>
      <c r="E29" s="66"/>
      <c r="F29" s="66"/>
    </row>
    <row r="30" spans="1:6">
      <c r="A30" s="70" t="s">
        <v>99</v>
      </c>
      <c r="B30" s="69" t="s">
        <v>100</v>
      </c>
      <c r="C30" s="171"/>
      <c r="D30" s="171"/>
      <c r="E30" s="171"/>
      <c r="F30" s="171"/>
    </row>
    <row r="31" spans="1:6">
      <c r="A31" s="67"/>
      <c r="B31" s="69" t="s">
        <v>96</v>
      </c>
      <c r="C31" s="85">
        <v>71438091</v>
      </c>
      <c r="D31" s="85">
        <v>56935953</v>
      </c>
      <c r="E31" s="85">
        <v>58189870</v>
      </c>
      <c r="F31" s="85">
        <v>70826557</v>
      </c>
    </row>
    <row r="32" spans="1:6">
      <c r="A32" s="66"/>
      <c r="B32" s="165" t="s">
        <v>97</v>
      </c>
      <c r="C32" s="71">
        <v>70922092</v>
      </c>
      <c r="D32" s="71">
        <v>56928738</v>
      </c>
      <c r="E32" s="71">
        <v>57708869</v>
      </c>
      <c r="F32" s="71">
        <v>70603357</v>
      </c>
    </row>
    <row r="33" spans="1:6" ht="33" customHeight="1" thickBot="1">
      <c r="A33" s="79"/>
      <c r="B33" s="80" t="s">
        <v>101</v>
      </c>
      <c r="C33" s="86">
        <v>515999</v>
      </c>
      <c r="D33" s="86">
        <v>7215</v>
      </c>
      <c r="E33" s="86">
        <v>481001</v>
      </c>
      <c r="F33" s="86">
        <v>223200</v>
      </c>
    </row>
    <row r="34" spans="1:6" ht="26.1" customHeight="1" thickTop="1">
      <c r="A34" s="75"/>
      <c r="B34" s="87" t="s">
        <v>102</v>
      </c>
      <c r="C34" s="88">
        <v>2052397</v>
      </c>
      <c r="D34" s="88">
        <v>-413</v>
      </c>
      <c r="E34" s="88">
        <v>-307462</v>
      </c>
      <c r="F34" s="174">
        <v>-200</v>
      </c>
    </row>
    <row r="35" spans="1:6" ht="26.1" customHeight="1">
      <c r="A35" s="89"/>
      <c r="B35" s="90" t="s">
        <v>103</v>
      </c>
      <c r="C35" s="166">
        <v>653648</v>
      </c>
      <c r="D35" s="172">
        <v>652989</v>
      </c>
      <c r="E35" s="91">
        <v>2706045</v>
      </c>
      <c r="F35" s="92">
        <v>2398583</v>
      </c>
    </row>
    <row r="36" spans="1:6" ht="26.1" customHeight="1" thickBot="1">
      <c r="A36" s="79"/>
      <c r="B36" s="93" t="s">
        <v>104</v>
      </c>
      <c r="C36" s="94">
        <v>2706045</v>
      </c>
      <c r="D36" s="94">
        <v>652576</v>
      </c>
      <c r="E36" s="94">
        <v>2398583</v>
      </c>
      <c r="F36" s="94">
        <v>2398383</v>
      </c>
    </row>
    <row r="37" spans="1:6" ht="15.75" thickTop="1">
      <c r="A37" s="66"/>
      <c r="B37" s="169"/>
      <c r="C37" s="169"/>
      <c r="D37" s="169"/>
      <c r="E37" s="169"/>
      <c r="F37" s="169"/>
    </row>
    <row r="38" spans="1:6">
      <c r="A38" s="66"/>
      <c r="B38" s="169"/>
      <c r="C38" s="169"/>
      <c r="D38" s="169"/>
      <c r="E38" s="169"/>
      <c r="F38" s="169"/>
    </row>
  </sheetData>
  <sheetProtection selectLockedCells="1"/>
  <mergeCells count="5">
    <mergeCell ref="A6:F8"/>
    <mergeCell ref="C10:C12"/>
    <mergeCell ref="A2:F2"/>
    <mergeCell ref="A3:B3"/>
    <mergeCell ref="A4:F4"/>
  </mergeCells>
  <printOptions horizontalCentered="1"/>
  <pageMargins left="1" right="1" top="1" bottom="4.6500000000000004" header="0.27559055118110198" footer="4.3"/>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sheetPr codeName="Sheet10"/>
  <dimension ref="A2:L60"/>
  <sheetViews>
    <sheetView view="pageBreakPreview" topLeftCell="A38" zoomScaleNormal="115" zoomScaleSheetLayoutView="100" workbookViewId="0">
      <selection activeCell="B16" sqref="B16"/>
    </sheetView>
  </sheetViews>
  <sheetFormatPr defaultColWidth="8.875" defaultRowHeight="12"/>
  <cols>
    <col min="1" max="1" width="5.625" style="18" customWidth="1"/>
    <col min="2" max="2" width="30.625" style="20" customWidth="1"/>
    <col min="3" max="6" width="10.375" style="21" customWidth="1"/>
    <col min="7" max="16384" width="8.875" style="1"/>
  </cols>
  <sheetData>
    <row r="2" spans="1:6" ht="14.25">
      <c r="A2" s="216" t="s">
        <v>302</v>
      </c>
      <c r="B2" s="216"/>
      <c r="C2" s="216"/>
      <c r="D2" s="216"/>
      <c r="E2" s="216"/>
      <c r="F2" s="216"/>
    </row>
    <row r="3" spans="1:6" ht="15.75" thickBot="1">
      <c r="A3" s="2"/>
      <c r="B3" s="3"/>
      <c r="C3" s="4"/>
      <c r="D3" s="4"/>
      <c r="E3" s="4"/>
      <c r="F3" s="5" t="s">
        <v>0</v>
      </c>
    </row>
    <row r="4" spans="1:6" ht="15.75" thickTop="1">
      <c r="A4" s="217" t="s">
        <v>303</v>
      </c>
      <c r="B4" s="183"/>
      <c r="C4" s="220" t="s">
        <v>284</v>
      </c>
      <c r="D4" s="183" t="s">
        <v>1</v>
      </c>
      <c r="E4" s="183" t="s">
        <v>2</v>
      </c>
      <c r="F4" s="183" t="s">
        <v>1</v>
      </c>
    </row>
    <row r="5" spans="1:6" ht="15">
      <c r="A5" s="218"/>
      <c r="B5" s="184" t="s">
        <v>3</v>
      </c>
      <c r="C5" s="221"/>
      <c r="D5" s="183" t="s">
        <v>4</v>
      </c>
      <c r="E5" s="183" t="s">
        <v>4</v>
      </c>
      <c r="F5" s="183" t="s">
        <v>4</v>
      </c>
    </row>
    <row r="6" spans="1:6" ht="15">
      <c r="A6" s="219"/>
      <c r="B6" s="185"/>
      <c r="C6" s="221"/>
      <c r="D6" s="185" t="s">
        <v>5</v>
      </c>
      <c r="E6" s="185" t="s">
        <v>5</v>
      </c>
      <c r="F6" s="185" t="s">
        <v>285</v>
      </c>
    </row>
    <row r="7" spans="1:6" ht="15.75" thickBot="1">
      <c r="A7" s="6">
        <v>1</v>
      </c>
      <c r="B7" s="6">
        <v>2</v>
      </c>
      <c r="C7" s="7">
        <v>3</v>
      </c>
      <c r="D7" s="7">
        <v>4</v>
      </c>
      <c r="E7" s="7">
        <v>5</v>
      </c>
      <c r="F7" s="7">
        <v>6</v>
      </c>
    </row>
    <row r="8" spans="1:6" ht="15.75" thickTop="1">
      <c r="A8" s="8" t="s">
        <v>6</v>
      </c>
      <c r="B8" s="9" t="s">
        <v>7</v>
      </c>
      <c r="C8" s="10">
        <v>52491.97</v>
      </c>
      <c r="D8" s="10">
        <v>49739.349999999991</v>
      </c>
      <c r="E8" s="10">
        <v>51401.649999999994</v>
      </c>
      <c r="F8" s="10">
        <v>56037.920000000013</v>
      </c>
    </row>
    <row r="9" spans="1:6" s="189" customFormat="1" ht="15">
      <c r="A9" s="186"/>
      <c r="B9" s="187" t="s">
        <v>8</v>
      </c>
      <c r="C9" s="188">
        <v>5.6171182450508299</v>
      </c>
      <c r="D9" s="188">
        <v>4.0363020368416773</v>
      </c>
      <c r="E9" s="188">
        <v>4.1711961373042277</v>
      </c>
      <c r="F9" s="188">
        <v>3.2166879054015274</v>
      </c>
    </row>
    <row r="10" spans="1:6" ht="15">
      <c r="A10" s="8" t="s">
        <v>9</v>
      </c>
      <c r="B10" s="9" t="s">
        <v>10</v>
      </c>
      <c r="C10" s="10">
        <v>79448.94</v>
      </c>
      <c r="D10" s="10">
        <v>109891.96</v>
      </c>
      <c r="E10" s="10">
        <v>110102.84</v>
      </c>
      <c r="F10" s="10">
        <v>35036.11</v>
      </c>
    </row>
    <row r="11" spans="1:6" ht="15">
      <c r="A11" s="190"/>
      <c r="B11" s="9" t="s">
        <v>304</v>
      </c>
      <c r="C11" s="10">
        <v>43289.55</v>
      </c>
      <c r="D11" s="10">
        <v>75123.48</v>
      </c>
      <c r="E11" s="10">
        <v>75123.48</v>
      </c>
      <c r="F11" s="191">
        <v>0</v>
      </c>
    </row>
    <row r="12" spans="1:6" ht="15">
      <c r="A12" s="8"/>
      <c r="B12" s="9" t="s">
        <v>11</v>
      </c>
      <c r="C12" s="10">
        <v>36159.39</v>
      </c>
      <c r="D12" s="10">
        <v>34768.48000000001</v>
      </c>
      <c r="E12" s="10">
        <v>34979.360000000001</v>
      </c>
      <c r="F12" s="10">
        <v>35036.11</v>
      </c>
    </row>
    <row r="13" spans="1:6" s="189" customFormat="1" ht="15">
      <c r="A13" s="186"/>
      <c r="B13" s="187" t="s">
        <v>8</v>
      </c>
      <c r="C13" s="188">
        <v>3.8693836276083462</v>
      </c>
      <c r="D13" s="188">
        <v>2.821429846628257</v>
      </c>
      <c r="E13" s="188">
        <v>2.8385425626876573</v>
      </c>
      <c r="F13" s="188">
        <v>2.0111422995235633</v>
      </c>
    </row>
    <row r="14" spans="1:6" ht="15">
      <c r="A14" s="8" t="s">
        <v>12</v>
      </c>
      <c r="B14" s="9" t="s">
        <v>13</v>
      </c>
      <c r="C14" s="10">
        <v>300702.96999999997</v>
      </c>
      <c r="D14" s="10">
        <v>451699.52999999997</v>
      </c>
      <c r="E14" s="10">
        <v>456416.36</v>
      </c>
      <c r="F14" s="10">
        <v>389117.01</v>
      </c>
    </row>
    <row r="15" spans="1:6" s="189" customFormat="1" ht="15">
      <c r="A15" s="186"/>
      <c r="B15" s="187" t="s">
        <v>8</v>
      </c>
      <c r="C15" s="188">
        <v>32.177952915997857</v>
      </c>
      <c r="D15" s="188">
        <v>36.654997159782518</v>
      </c>
      <c r="E15" s="188">
        <v>37.03776353160756</v>
      </c>
      <c r="F15" s="188">
        <v>22.336089202686413</v>
      </c>
    </row>
    <row r="16" spans="1:6" ht="17.25" customHeight="1">
      <c r="A16" s="8" t="s">
        <v>14</v>
      </c>
      <c r="B16" s="9" t="s">
        <v>15</v>
      </c>
      <c r="C16" s="10">
        <v>76262</v>
      </c>
      <c r="D16" s="10">
        <v>95614.3</v>
      </c>
      <c r="E16" s="10">
        <v>91618</v>
      </c>
      <c r="F16" s="10">
        <v>192469</v>
      </c>
    </row>
    <row r="17" spans="1:6" ht="15">
      <c r="A17" s="8" t="s">
        <v>16</v>
      </c>
      <c r="B17" s="9" t="s">
        <v>17</v>
      </c>
      <c r="C17" s="10">
        <v>224440.97</v>
      </c>
      <c r="D17" s="10">
        <v>356085.23</v>
      </c>
      <c r="E17" s="10">
        <v>364798.36</v>
      </c>
      <c r="F17" s="10">
        <v>196648.01</v>
      </c>
    </row>
    <row r="18" spans="1:6" ht="15">
      <c r="A18" s="8"/>
      <c r="B18" s="9" t="s">
        <v>18</v>
      </c>
      <c r="C18" s="10">
        <v>14826.38</v>
      </c>
      <c r="D18" s="10">
        <v>13219.86</v>
      </c>
      <c r="E18" s="10">
        <v>13219.86</v>
      </c>
      <c r="F18" s="10">
        <v>5179.01</v>
      </c>
    </row>
    <row r="19" spans="1:6" ht="15">
      <c r="A19" s="11" t="s">
        <v>19</v>
      </c>
      <c r="B19" s="12" t="s">
        <v>20</v>
      </c>
      <c r="C19" s="13">
        <v>432643.88</v>
      </c>
      <c r="D19" s="13">
        <v>611330.84</v>
      </c>
      <c r="E19" s="13">
        <v>617920.85</v>
      </c>
      <c r="F19" s="13">
        <v>480191.04000000004</v>
      </c>
    </row>
    <row r="20" spans="1:6" ht="15">
      <c r="A20" s="8" t="s">
        <v>21</v>
      </c>
      <c r="B20" s="9" t="s">
        <v>22</v>
      </c>
      <c r="C20" s="10">
        <v>240482.45</v>
      </c>
      <c r="D20" s="10">
        <v>301313.23</v>
      </c>
      <c r="E20" s="10">
        <v>307622.78000000003</v>
      </c>
      <c r="F20" s="10">
        <v>250285</v>
      </c>
    </row>
    <row r="21" spans="1:6" ht="30">
      <c r="A21" s="8" t="s">
        <v>14</v>
      </c>
      <c r="B21" s="9" t="s">
        <v>23</v>
      </c>
      <c r="C21" s="10">
        <v>102110.73</v>
      </c>
      <c r="D21" s="14">
        <v>120374.49</v>
      </c>
      <c r="E21" s="14">
        <v>120412.51000000001</v>
      </c>
      <c r="F21" s="14">
        <v>133183.17000000001</v>
      </c>
    </row>
    <row r="22" spans="1:6" ht="15">
      <c r="A22" s="8" t="s">
        <v>16</v>
      </c>
      <c r="B22" s="9" t="s">
        <v>24</v>
      </c>
      <c r="C22" s="10">
        <v>20916.09</v>
      </c>
      <c r="D22" s="10">
        <v>23990.27</v>
      </c>
      <c r="E22" s="10">
        <v>23990.27</v>
      </c>
      <c r="F22" s="10">
        <v>27326.65</v>
      </c>
    </row>
    <row r="23" spans="1:6" ht="15">
      <c r="A23" s="8" t="s">
        <v>25</v>
      </c>
      <c r="B23" s="9" t="s">
        <v>26</v>
      </c>
      <c r="C23" s="10">
        <v>26063.29</v>
      </c>
      <c r="D23" s="10">
        <v>33086.550000000003</v>
      </c>
      <c r="E23" s="10">
        <v>33101.550000000003</v>
      </c>
      <c r="F23" s="10">
        <v>41804.03</v>
      </c>
    </row>
    <row r="24" spans="1:6" ht="15">
      <c r="A24" s="8" t="s">
        <v>27</v>
      </c>
      <c r="B24" s="9" t="s">
        <v>28</v>
      </c>
      <c r="C24" s="10">
        <v>91392.340000000026</v>
      </c>
      <c r="D24" s="10">
        <v>123861.91999999998</v>
      </c>
      <c r="E24" s="10">
        <v>130118.45000000001</v>
      </c>
      <c r="F24" s="10">
        <v>47971.149999999994</v>
      </c>
    </row>
    <row r="25" spans="1:6" ht="15" hidden="1">
      <c r="A25" s="8"/>
      <c r="B25" s="9" t="s">
        <v>29</v>
      </c>
      <c r="C25" s="10"/>
      <c r="D25" s="10"/>
      <c r="E25" s="10"/>
      <c r="F25" s="10"/>
    </row>
    <row r="26" spans="1:6" ht="15" hidden="1">
      <c r="A26" s="8" t="s">
        <v>30</v>
      </c>
      <c r="B26" s="9" t="s">
        <v>31</v>
      </c>
      <c r="C26" s="10"/>
      <c r="D26" s="10"/>
      <c r="E26" s="10"/>
      <c r="F26" s="10"/>
    </row>
    <row r="27" spans="1:6" ht="21" hidden="1" customHeight="1">
      <c r="A27" s="8"/>
      <c r="B27" s="9" t="s">
        <v>32</v>
      </c>
      <c r="C27" s="10"/>
      <c r="D27" s="10"/>
      <c r="E27" s="10"/>
      <c r="F27" s="10"/>
    </row>
    <row r="28" spans="1:6" ht="15" hidden="1">
      <c r="A28" s="8"/>
      <c r="B28" s="9" t="s">
        <v>33</v>
      </c>
      <c r="C28" s="10"/>
      <c r="D28" s="10"/>
      <c r="E28" s="10"/>
      <c r="F28" s="10"/>
    </row>
    <row r="29" spans="1:6" ht="30" hidden="1">
      <c r="A29" s="8"/>
      <c r="B29" s="9" t="s">
        <v>34</v>
      </c>
      <c r="C29" s="10"/>
      <c r="D29" s="10"/>
      <c r="E29" s="10"/>
      <c r="F29" s="10"/>
    </row>
    <row r="30" spans="1:6" ht="15" hidden="1">
      <c r="A30" s="8"/>
      <c r="B30" s="9"/>
      <c r="C30" s="10"/>
      <c r="D30" s="10"/>
      <c r="E30" s="10"/>
      <c r="F30" s="10"/>
    </row>
    <row r="31" spans="1:6" ht="15" hidden="1">
      <c r="A31" s="8" t="s">
        <v>35</v>
      </c>
      <c r="B31" s="9" t="s">
        <v>36</v>
      </c>
      <c r="C31" s="10"/>
      <c r="D31" s="10"/>
      <c r="E31" s="10"/>
      <c r="F31" s="10"/>
    </row>
    <row r="32" spans="1:6" ht="15" hidden="1">
      <c r="A32" s="8"/>
      <c r="B32" s="9"/>
      <c r="C32" s="10"/>
      <c r="D32" s="10"/>
      <c r="E32" s="10"/>
      <c r="F32" s="10"/>
    </row>
    <row r="33" spans="1:6" ht="30" hidden="1">
      <c r="A33" s="8"/>
      <c r="B33" s="9" t="s">
        <v>37</v>
      </c>
      <c r="C33" s="10"/>
      <c r="D33" s="10"/>
      <c r="E33" s="10"/>
      <c r="F33" s="10"/>
    </row>
    <row r="34" spans="1:6" ht="9" hidden="1" customHeight="1">
      <c r="A34" s="8"/>
      <c r="B34" s="9" t="s">
        <v>38</v>
      </c>
      <c r="C34" s="10"/>
      <c r="D34" s="10"/>
      <c r="E34" s="10"/>
      <c r="F34" s="10"/>
    </row>
    <row r="35" spans="1:6" ht="16.5" customHeight="1">
      <c r="A35" s="11" t="s">
        <v>39</v>
      </c>
      <c r="B35" s="12" t="s">
        <v>40</v>
      </c>
      <c r="C35" s="13">
        <v>105313.22</v>
      </c>
      <c r="D35" s="13">
        <v>182583.01</v>
      </c>
      <c r="E35" s="13">
        <v>181921.49</v>
      </c>
      <c r="F35" s="13">
        <v>175565.78</v>
      </c>
    </row>
    <row r="36" spans="1:6" ht="15">
      <c r="A36" s="11" t="s">
        <v>41</v>
      </c>
      <c r="B36" s="12" t="s">
        <v>42</v>
      </c>
      <c r="C36" s="13">
        <v>345795.67000000004</v>
      </c>
      <c r="D36" s="13">
        <v>483896.24</v>
      </c>
      <c r="E36" s="13">
        <v>489544.27</v>
      </c>
      <c r="F36" s="13">
        <v>425850.78</v>
      </c>
    </row>
    <row r="37" spans="1:6" ht="29.25" customHeight="1">
      <c r="A37" s="11"/>
      <c r="B37" s="12" t="s">
        <v>43</v>
      </c>
      <c r="C37" s="13">
        <v>132549.51999999999</v>
      </c>
      <c r="D37" s="13">
        <v>157204.31</v>
      </c>
      <c r="E37" s="13">
        <v>166830.6</v>
      </c>
      <c r="F37" s="13">
        <v>179601.25999999995</v>
      </c>
    </row>
    <row r="38" spans="1:6" ht="16.5" customHeight="1">
      <c r="A38" s="11" t="s">
        <v>44</v>
      </c>
      <c r="B38" s="12" t="s">
        <v>45</v>
      </c>
      <c r="C38" s="13">
        <v>86848.209999999963</v>
      </c>
      <c r="D38" s="13">
        <v>127434.59999999998</v>
      </c>
      <c r="E38" s="13">
        <v>128376.57999999996</v>
      </c>
      <c r="F38" s="13">
        <v>54340.260000000009</v>
      </c>
    </row>
    <row r="39" spans="1:6" s="189" customFormat="1" ht="15">
      <c r="A39" s="192"/>
      <c r="B39" s="193" t="s">
        <v>8</v>
      </c>
      <c r="C39" s="194">
        <v>9.2935484216158333</v>
      </c>
      <c r="D39" s="194">
        <v>10.341199383267059</v>
      </c>
      <c r="E39" s="194">
        <v>10.417640185019877</v>
      </c>
      <c r="F39" s="194">
        <v>3.1192388496641987</v>
      </c>
    </row>
    <row r="40" spans="1:6" ht="15">
      <c r="A40" s="11"/>
      <c r="B40" s="12"/>
      <c r="C40" s="13"/>
      <c r="D40" s="13"/>
      <c r="E40" s="13"/>
      <c r="F40" s="13"/>
    </row>
    <row r="41" spans="1:6" ht="15">
      <c r="A41" s="11" t="s">
        <v>46</v>
      </c>
      <c r="B41" s="12" t="s">
        <v>47</v>
      </c>
      <c r="C41" s="13">
        <v>107764.29999999996</v>
      </c>
      <c r="D41" s="13">
        <v>151424.86999999997</v>
      </c>
      <c r="E41" s="13">
        <v>152366.84999999995</v>
      </c>
      <c r="F41" s="13">
        <v>81666.91</v>
      </c>
    </row>
    <row r="42" spans="1:6" ht="15">
      <c r="A42" s="195"/>
      <c r="B42" s="196" t="s">
        <v>8</v>
      </c>
      <c r="C42" s="197">
        <v>11.531760299625464</v>
      </c>
      <c r="D42" s="197">
        <v>12.287987503043087</v>
      </c>
      <c r="E42" s="197">
        <v>12.364428304795906</v>
      </c>
      <c r="F42" s="197">
        <v>4.6878428333620343</v>
      </c>
    </row>
    <row r="43" spans="1:6" ht="15">
      <c r="A43" s="8" t="s">
        <v>48</v>
      </c>
      <c r="B43" s="9" t="s">
        <v>49</v>
      </c>
      <c r="C43" s="10">
        <v>91.86</v>
      </c>
      <c r="D43" s="10">
        <v>77.75</v>
      </c>
      <c r="E43" s="10">
        <v>77.75</v>
      </c>
      <c r="F43" s="10">
        <v>77.75</v>
      </c>
    </row>
    <row r="44" spans="1:6" ht="17.25" customHeight="1">
      <c r="A44" s="8" t="s">
        <v>50</v>
      </c>
      <c r="B44" s="9" t="s">
        <v>51</v>
      </c>
      <c r="C44" s="15">
        <v>0</v>
      </c>
      <c r="D44" s="15">
        <v>0</v>
      </c>
      <c r="E44" s="16">
        <v>0</v>
      </c>
      <c r="F44" s="15">
        <v>0</v>
      </c>
    </row>
    <row r="45" spans="1:6" ht="17.25" customHeight="1">
      <c r="A45" s="8" t="s">
        <v>52</v>
      </c>
      <c r="B45" s="9" t="s">
        <v>53</v>
      </c>
      <c r="C45" s="10">
        <v>91194.61</v>
      </c>
      <c r="D45" s="10">
        <v>161679.62</v>
      </c>
      <c r="E45" s="10">
        <v>170429.95</v>
      </c>
      <c r="F45" s="10">
        <v>104553.01</v>
      </c>
    </row>
    <row r="46" spans="1:6" ht="15">
      <c r="A46" s="8" t="s">
        <v>54</v>
      </c>
      <c r="B46" s="9" t="s">
        <v>55</v>
      </c>
      <c r="C46" s="10">
        <v>1040</v>
      </c>
      <c r="D46" s="10">
        <v>2755</v>
      </c>
      <c r="E46" s="10">
        <v>2755</v>
      </c>
      <c r="F46" s="10">
        <v>2165</v>
      </c>
    </row>
    <row r="47" spans="1:6" ht="18" customHeight="1">
      <c r="A47" s="8" t="s">
        <v>56</v>
      </c>
      <c r="B47" s="9" t="s">
        <v>57</v>
      </c>
      <c r="C47" s="10">
        <v>5294.5400000000373</v>
      </c>
      <c r="D47" s="10">
        <v>36922.270000000019</v>
      </c>
      <c r="E47" s="10">
        <v>44730.620000000054</v>
      </c>
      <c r="F47" s="10">
        <v>52299.999999999985</v>
      </c>
    </row>
    <row r="48" spans="1:6" s="189" customFormat="1" ht="15">
      <c r="A48" s="198"/>
      <c r="B48" s="187" t="s">
        <v>8</v>
      </c>
      <c r="C48" s="199">
        <v>0.56656393793472848</v>
      </c>
      <c r="D48" s="199">
        <v>2.996207903919502</v>
      </c>
      <c r="E48" s="199">
        <v>3.6298482512375276</v>
      </c>
      <c r="F48" s="199">
        <v>3.0021238734860218</v>
      </c>
    </row>
    <row r="49" spans="1:12" ht="30">
      <c r="A49" s="8" t="s">
        <v>58</v>
      </c>
      <c r="B49" s="9" t="s">
        <v>59</v>
      </c>
      <c r="C49" s="10">
        <v>363389</v>
      </c>
      <c r="D49" s="10">
        <v>413320</v>
      </c>
      <c r="E49" s="10">
        <v>413320</v>
      </c>
      <c r="F49" s="10">
        <v>465620</v>
      </c>
    </row>
    <row r="50" spans="1:12" s="189" customFormat="1" ht="15">
      <c r="A50" s="186"/>
      <c r="B50" s="200" t="s">
        <v>8</v>
      </c>
      <c r="C50" s="188">
        <v>38.885928303905828</v>
      </c>
      <c r="D50" s="188">
        <v>33.540533960886151</v>
      </c>
      <c r="E50" s="188">
        <v>33.540533960886151</v>
      </c>
      <c r="F50" s="188">
        <v>26.727512771941907</v>
      </c>
    </row>
    <row r="51" spans="1:12" ht="30">
      <c r="A51" s="8" t="s">
        <v>60</v>
      </c>
      <c r="B51" s="9" t="s">
        <v>61</v>
      </c>
      <c r="C51" s="10"/>
      <c r="D51" s="10">
        <v>15670</v>
      </c>
      <c r="E51" s="10">
        <v>15670</v>
      </c>
      <c r="F51" s="10">
        <v>10950</v>
      </c>
    </row>
    <row r="52" spans="1:12" s="189" customFormat="1" ht="15">
      <c r="A52" s="186"/>
      <c r="B52" s="200" t="s">
        <v>8</v>
      </c>
      <c r="C52" s="201">
        <v>0</v>
      </c>
      <c r="D52" s="188">
        <v>1.2716059401119857</v>
      </c>
      <c r="E52" s="188">
        <v>1.2716059401119857</v>
      </c>
      <c r="F52" s="188">
        <v>0.62855174789047696</v>
      </c>
    </row>
    <row r="53" spans="1:12" ht="15">
      <c r="A53" s="11" t="s">
        <v>62</v>
      </c>
      <c r="B53" s="12" t="s">
        <v>63</v>
      </c>
      <c r="C53" s="13">
        <v>363389</v>
      </c>
      <c r="D53" s="13">
        <v>428990</v>
      </c>
      <c r="E53" s="13">
        <v>428990</v>
      </c>
      <c r="F53" s="13">
        <v>476570</v>
      </c>
    </row>
    <row r="54" spans="1:12" s="189" customFormat="1" ht="15">
      <c r="A54" s="192"/>
      <c r="B54" s="193" t="s">
        <v>8</v>
      </c>
      <c r="C54" s="194">
        <v>38.885928303905828</v>
      </c>
      <c r="D54" s="194">
        <v>34.812139900998133</v>
      </c>
      <c r="E54" s="194">
        <v>34.812139900998133</v>
      </c>
      <c r="F54" s="194">
        <v>27.356064519832383</v>
      </c>
    </row>
    <row r="55" spans="1:12" ht="15.75" customHeight="1">
      <c r="A55" s="11"/>
      <c r="B55" s="17"/>
      <c r="C55" s="13"/>
      <c r="D55" s="13"/>
      <c r="E55" s="13"/>
      <c r="F55" s="13"/>
    </row>
    <row r="56" spans="1:12" ht="95.25" customHeight="1">
      <c r="A56" s="202" t="s">
        <v>64</v>
      </c>
      <c r="B56" s="222" t="s">
        <v>305</v>
      </c>
      <c r="C56" s="222"/>
      <c r="D56" s="222"/>
      <c r="E56" s="222"/>
      <c r="F56" s="222"/>
    </row>
    <row r="57" spans="1:12" ht="15.75" thickBot="1">
      <c r="A57" s="203"/>
      <c r="B57" s="204"/>
      <c r="C57" s="204"/>
      <c r="D57" s="204"/>
      <c r="E57" s="204"/>
      <c r="F57" s="204"/>
    </row>
    <row r="58" spans="1:12" s="21" customFormat="1" ht="12.75" thickTop="1">
      <c r="A58" s="18"/>
      <c r="B58" s="19"/>
      <c r="G58" s="1"/>
      <c r="H58" s="1"/>
      <c r="I58" s="1"/>
      <c r="J58" s="1"/>
      <c r="K58" s="1"/>
      <c r="L58" s="1"/>
    </row>
    <row r="59" spans="1:12" s="21" customFormat="1">
      <c r="A59" s="18"/>
      <c r="B59" s="19"/>
      <c r="G59" s="1"/>
      <c r="H59" s="1"/>
      <c r="I59" s="1"/>
      <c r="J59" s="1"/>
      <c r="K59" s="1"/>
      <c r="L59" s="1"/>
    </row>
    <row r="60" spans="1:12" s="21" customFormat="1">
      <c r="A60" s="18"/>
      <c r="B60" s="19"/>
      <c r="G60" s="1"/>
      <c r="H60" s="1"/>
      <c r="I60" s="1"/>
      <c r="J60" s="1"/>
      <c r="K60" s="1"/>
      <c r="L60" s="1"/>
    </row>
  </sheetData>
  <mergeCells count="4">
    <mergeCell ref="A2:F2"/>
    <mergeCell ref="A4:A6"/>
    <mergeCell ref="C4:C6"/>
    <mergeCell ref="B56:F56"/>
  </mergeCells>
  <pageMargins left="1" right="1" top="1" bottom="4.6500000000000004" header="0.36" footer="4.3"/>
  <pageSetup paperSize="9" firstPageNumber="3" orientation="portrait" useFirstPageNumber="1" r:id="rId1"/>
  <headerFooter scaleWithDoc="0">
    <oddFooter>&amp;C&amp;"Times New Roman,Bold"&amp;11&amp;P</oddFooter>
  </headerFooter>
</worksheet>
</file>

<file path=xl/worksheets/sheet4.xml><?xml version="1.0" encoding="utf-8"?>
<worksheet xmlns="http://schemas.openxmlformats.org/spreadsheetml/2006/main" xmlns:r="http://schemas.openxmlformats.org/officeDocument/2006/relationships">
  <sheetPr syncVertical="1" syncRef="A5" transitionEvaluation="1" codeName="Sheet13"/>
  <dimension ref="A1:F102"/>
  <sheetViews>
    <sheetView view="pageBreakPreview" topLeftCell="A5" zoomScaleSheetLayoutView="100" workbookViewId="0">
      <selection activeCell="B46" sqref="B46"/>
    </sheetView>
  </sheetViews>
  <sheetFormatPr defaultColWidth="8.875" defaultRowHeight="15"/>
  <cols>
    <col min="1" max="1" width="8.875" style="161" customWidth="1"/>
    <col min="2" max="2" width="32.625" style="63" customWidth="1"/>
    <col min="3" max="6" width="9.125" style="63" customWidth="1"/>
    <col min="7" max="16384" width="8.875" style="63"/>
  </cols>
  <sheetData>
    <row r="1" spans="1:6">
      <c r="A1" s="66"/>
      <c r="B1" s="165"/>
      <c r="C1" s="96"/>
      <c r="D1" s="96"/>
      <c r="E1" s="97"/>
      <c r="F1" s="96"/>
    </row>
    <row r="2" spans="1:6">
      <c r="A2" s="66"/>
      <c r="B2" s="165"/>
      <c r="C2" s="96"/>
      <c r="D2" s="96"/>
      <c r="E2" s="97"/>
      <c r="F2" s="96"/>
    </row>
    <row r="3" spans="1:6" ht="13.5" customHeight="1">
      <c r="A3" s="213" t="s">
        <v>286</v>
      </c>
      <c r="B3" s="213"/>
      <c r="C3" s="213"/>
      <c r="D3" s="213"/>
      <c r="E3" s="213"/>
      <c r="F3" s="213"/>
    </row>
    <row r="4" spans="1:6" ht="13.5" customHeight="1">
      <c r="A4" s="223" t="s">
        <v>105</v>
      </c>
      <c r="B4" s="223"/>
      <c r="C4" s="223"/>
      <c r="D4" s="223"/>
      <c r="E4" s="223"/>
      <c r="F4" s="223"/>
    </row>
    <row r="5" spans="1:6">
      <c r="A5" s="95"/>
      <c r="B5" s="170"/>
      <c r="C5" s="170"/>
      <c r="D5" s="98"/>
      <c r="E5" s="171"/>
      <c r="F5" s="171"/>
    </row>
    <row r="6" spans="1:6" ht="33" customHeight="1">
      <c r="A6" s="209" t="s">
        <v>287</v>
      </c>
      <c r="B6" s="209"/>
      <c r="C6" s="209"/>
      <c r="D6" s="209"/>
      <c r="E6" s="224"/>
      <c r="F6" s="224"/>
    </row>
    <row r="7" spans="1:6" ht="3" customHeight="1">
      <c r="A7" s="209"/>
      <c r="B7" s="209"/>
      <c r="C7" s="209"/>
      <c r="D7" s="209"/>
      <c r="E7" s="224"/>
      <c r="F7" s="224"/>
    </row>
    <row r="8" spans="1:6" ht="18" customHeight="1">
      <c r="A8" s="67"/>
      <c r="B8" s="171"/>
      <c r="C8" s="171"/>
      <c r="D8" s="171"/>
      <c r="E8" s="171"/>
      <c r="F8" s="98" t="s">
        <v>76</v>
      </c>
    </row>
    <row r="9" spans="1:6">
      <c r="A9" s="99"/>
      <c r="B9" s="84"/>
      <c r="C9" s="84"/>
      <c r="D9" s="84"/>
      <c r="E9" s="84"/>
      <c r="F9" s="100"/>
    </row>
    <row r="10" spans="1:6" ht="18" customHeight="1">
      <c r="A10" s="101" t="s">
        <v>106</v>
      </c>
      <c r="B10" s="56" t="s">
        <v>107</v>
      </c>
      <c r="C10" s="169"/>
      <c r="D10" s="169"/>
      <c r="E10" s="169"/>
      <c r="F10" s="102"/>
    </row>
    <row r="11" spans="1:6" ht="18" customHeight="1">
      <c r="A11" s="103"/>
      <c r="B11" s="165" t="s">
        <v>108</v>
      </c>
      <c r="C11" s="169"/>
      <c r="D11" s="169"/>
      <c r="E11" s="169"/>
      <c r="F11" s="104">
        <v>809080</v>
      </c>
    </row>
    <row r="12" spans="1:6" ht="18" customHeight="1">
      <c r="A12" s="103"/>
      <c r="B12" s="165" t="s">
        <v>288</v>
      </c>
      <c r="C12" s="169"/>
      <c r="D12" s="169"/>
      <c r="E12" s="169"/>
      <c r="F12" s="104">
        <v>559100</v>
      </c>
    </row>
    <row r="13" spans="1:6" ht="18" customHeight="1">
      <c r="A13" s="103"/>
      <c r="B13" s="165" t="s">
        <v>109</v>
      </c>
      <c r="C13" s="169"/>
      <c r="D13" s="169"/>
      <c r="E13" s="169"/>
      <c r="F13" s="102">
        <v>219200</v>
      </c>
    </row>
    <row r="14" spans="1:6" ht="18" customHeight="1">
      <c r="A14" s="103"/>
      <c r="B14" s="165" t="s">
        <v>110</v>
      </c>
      <c r="C14" s="169"/>
      <c r="D14" s="169"/>
      <c r="E14" s="169"/>
      <c r="F14" s="102">
        <v>46700</v>
      </c>
    </row>
    <row r="15" spans="1:6" ht="18" customHeight="1">
      <c r="A15" s="225" t="s">
        <v>111</v>
      </c>
      <c r="B15" s="226"/>
      <c r="C15" s="226"/>
      <c r="D15" s="226"/>
      <c r="E15" s="226"/>
      <c r="F15" s="105">
        <f>SUM(F11:F14)</f>
        <v>1634080</v>
      </c>
    </row>
    <row r="16" spans="1:6">
      <c r="A16" s="101"/>
      <c r="B16" s="170"/>
      <c r="C16" s="170"/>
      <c r="D16" s="169"/>
      <c r="E16" s="169"/>
      <c r="F16" s="102"/>
    </row>
    <row r="17" spans="1:6" ht="18" customHeight="1">
      <c r="A17" s="101" t="s">
        <v>112</v>
      </c>
      <c r="B17" s="56" t="s">
        <v>113</v>
      </c>
      <c r="C17" s="169"/>
      <c r="D17" s="169"/>
      <c r="E17" s="169"/>
      <c r="F17" s="102"/>
    </row>
    <row r="18" spans="1:6" ht="18" customHeight="1">
      <c r="A18" s="103"/>
      <c r="B18" s="165" t="s">
        <v>114</v>
      </c>
      <c r="C18" s="169"/>
      <c r="D18" s="169"/>
      <c r="E18" s="169"/>
      <c r="F18" s="102">
        <v>2785064</v>
      </c>
    </row>
    <row r="19" spans="1:6" ht="18" customHeight="1">
      <c r="A19" s="103"/>
      <c r="B19" s="165" t="s">
        <v>289</v>
      </c>
      <c r="C19" s="169"/>
      <c r="D19" s="169"/>
      <c r="E19" s="169"/>
      <c r="F19" s="48">
        <v>1458665</v>
      </c>
    </row>
    <row r="20" spans="1:6" ht="18" customHeight="1">
      <c r="A20" s="225" t="s">
        <v>115</v>
      </c>
      <c r="B20" s="226"/>
      <c r="C20" s="226"/>
      <c r="D20" s="226"/>
      <c r="E20" s="226"/>
      <c r="F20" s="105">
        <f>SUM(F18:F19)</f>
        <v>4243729</v>
      </c>
    </row>
    <row r="21" spans="1:6">
      <c r="A21" s="101"/>
      <c r="B21" s="170"/>
      <c r="C21" s="170"/>
      <c r="D21" s="55"/>
      <c r="E21" s="169"/>
      <c r="F21" s="106"/>
    </row>
    <row r="22" spans="1:6" ht="18" customHeight="1">
      <c r="A22" s="101" t="s">
        <v>99</v>
      </c>
      <c r="B22" s="56" t="s">
        <v>116</v>
      </c>
      <c r="C22" s="169"/>
      <c r="D22" s="55"/>
      <c r="E22" s="169"/>
      <c r="F22" s="106"/>
    </row>
    <row r="23" spans="1:6" ht="18" customHeight="1">
      <c r="A23" s="101"/>
      <c r="B23" s="165" t="s">
        <v>117</v>
      </c>
      <c r="C23" s="169"/>
      <c r="D23" s="169"/>
      <c r="E23" s="169"/>
      <c r="F23" s="102">
        <v>200000</v>
      </c>
    </row>
    <row r="24" spans="1:6" ht="18" customHeight="1">
      <c r="A24" s="101"/>
      <c r="B24" s="165" t="s">
        <v>118</v>
      </c>
      <c r="C24" s="169"/>
      <c r="D24" s="169"/>
      <c r="E24" s="169"/>
      <c r="F24" s="102">
        <v>31600</v>
      </c>
    </row>
    <row r="25" spans="1:6" ht="18" customHeight="1">
      <c r="A25" s="101"/>
      <c r="B25" s="165" t="s">
        <v>119</v>
      </c>
      <c r="C25" s="169"/>
      <c r="D25" s="169"/>
      <c r="E25" s="169"/>
      <c r="F25" s="102">
        <v>47900</v>
      </c>
    </row>
    <row r="26" spans="1:6" ht="18" customHeight="1">
      <c r="A26" s="225" t="s">
        <v>120</v>
      </c>
      <c r="B26" s="226"/>
      <c r="C26" s="226"/>
      <c r="D26" s="226"/>
      <c r="E26" s="226"/>
      <c r="F26" s="105">
        <f>SUM(F23:F25)</f>
        <v>279500</v>
      </c>
    </row>
    <row r="27" spans="1:6">
      <c r="A27" s="107"/>
      <c r="B27" s="108"/>
      <c r="C27" s="84"/>
      <c r="D27" s="109"/>
      <c r="E27" s="84"/>
      <c r="F27" s="49"/>
    </row>
    <row r="28" spans="1:6" ht="18" customHeight="1">
      <c r="A28" s="101" t="s">
        <v>121</v>
      </c>
      <c r="B28" s="56" t="s">
        <v>122</v>
      </c>
      <c r="C28" s="169"/>
      <c r="D28" s="169"/>
      <c r="E28" s="169"/>
      <c r="F28" s="50"/>
    </row>
    <row r="29" spans="1:6" ht="18" customHeight="1">
      <c r="A29" s="110"/>
      <c r="B29" s="76" t="s">
        <v>123</v>
      </c>
      <c r="C29" s="111"/>
      <c r="D29" s="111"/>
      <c r="E29" s="111"/>
      <c r="F29" s="175">
        <v>158825</v>
      </c>
    </row>
    <row r="30" spans="1:6" ht="18" customHeight="1">
      <c r="A30" s="176"/>
      <c r="B30" s="177" t="s">
        <v>124</v>
      </c>
      <c r="C30" s="122"/>
      <c r="D30" s="122"/>
      <c r="E30" s="122"/>
      <c r="F30" s="178">
        <v>800000</v>
      </c>
    </row>
    <row r="31" spans="1:6" ht="18" customHeight="1">
      <c r="A31" s="110"/>
      <c r="B31" s="76" t="s">
        <v>290</v>
      </c>
      <c r="C31" s="111"/>
      <c r="D31" s="111"/>
      <c r="E31" s="111"/>
      <c r="F31" s="112">
        <v>126100</v>
      </c>
    </row>
    <row r="32" spans="1:6" ht="18" customHeight="1">
      <c r="A32" s="225" t="s">
        <v>125</v>
      </c>
      <c r="B32" s="226"/>
      <c r="C32" s="226"/>
      <c r="D32" s="226"/>
      <c r="E32" s="226"/>
      <c r="F32" s="105">
        <f>SUM(F29:F31)</f>
        <v>1084925</v>
      </c>
    </row>
    <row r="33" spans="1:6">
      <c r="A33" s="99"/>
      <c r="B33" s="84"/>
      <c r="C33" s="84"/>
      <c r="D33" s="84"/>
      <c r="E33" s="84"/>
      <c r="F33" s="49"/>
    </row>
    <row r="34" spans="1:6" ht="18" customHeight="1">
      <c r="A34" s="101" t="s">
        <v>126</v>
      </c>
      <c r="B34" s="56" t="s">
        <v>127</v>
      </c>
      <c r="C34" s="169"/>
      <c r="D34" s="169"/>
      <c r="E34" s="169"/>
      <c r="F34" s="50"/>
    </row>
    <row r="35" spans="1:6" ht="18" customHeight="1">
      <c r="A35" s="103"/>
      <c r="B35" s="165" t="s">
        <v>128</v>
      </c>
      <c r="C35" s="169"/>
      <c r="D35" s="169"/>
      <c r="E35" s="169"/>
      <c r="F35" s="102">
        <v>1013626</v>
      </c>
    </row>
    <row r="36" spans="1:6" ht="18" customHeight="1">
      <c r="A36" s="103"/>
      <c r="B36" s="179" t="s">
        <v>291</v>
      </c>
      <c r="C36" s="169"/>
      <c r="D36" s="169"/>
      <c r="E36" s="169"/>
      <c r="F36" s="102">
        <v>15000</v>
      </c>
    </row>
    <row r="37" spans="1:6" ht="18" customHeight="1">
      <c r="A37" s="225" t="s">
        <v>129</v>
      </c>
      <c r="B37" s="226"/>
      <c r="C37" s="226"/>
      <c r="D37" s="226"/>
      <c r="E37" s="226"/>
      <c r="F37" s="105">
        <f>SUM(F35:F36)</f>
        <v>1028626</v>
      </c>
    </row>
    <row r="38" spans="1:6">
      <c r="A38" s="101"/>
      <c r="B38" s="170"/>
      <c r="C38" s="170"/>
      <c r="D38" s="55"/>
      <c r="E38" s="55"/>
      <c r="F38" s="51"/>
    </row>
    <row r="39" spans="1:6" ht="18" customHeight="1">
      <c r="A39" s="101" t="s">
        <v>130</v>
      </c>
      <c r="B39" s="56" t="s">
        <v>131</v>
      </c>
      <c r="C39" s="169"/>
      <c r="D39" s="169"/>
      <c r="E39" s="169"/>
      <c r="F39" s="50"/>
    </row>
    <row r="40" spans="1:6" ht="18" customHeight="1">
      <c r="A40" s="103"/>
      <c r="B40" s="165" t="s">
        <v>132</v>
      </c>
      <c r="C40" s="169"/>
      <c r="D40" s="169"/>
      <c r="E40" s="169"/>
      <c r="F40" s="102">
        <v>172028</v>
      </c>
    </row>
    <row r="41" spans="1:6" ht="18" customHeight="1">
      <c r="A41" s="103"/>
      <c r="B41" s="165" t="s">
        <v>133</v>
      </c>
      <c r="C41" s="169"/>
      <c r="D41" s="169"/>
      <c r="E41" s="169"/>
      <c r="F41" s="48">
        <v>7000</v>
      </c>
    </row>
    <row r="42" spans="1:6" ht="18" customHeight="1">
      <c r="A42" s="103"/>
      <c r="B42" s="165" t="s">
        <v>134</v>
      </c>
      <c r="C42" s="169"/>
      <c r="D42" s="66"/>
      <c r="E42" s="169"/>
      <c r="F42" s="113">
        <v>12860</v>
      </c>
    </row>
    <row r="43" spans="1:6" ht="18" customHeight="1">
      <c r="A43" s="225" t="s">
        <v>135</v>
      </c>
      <c r="B43" s="226"/>
      <c r="C43" s="226"/>
      <c r="D43" s="226"/>
      <c r="E43" s="226"/>
      <c r="F43" s="105">
        <f>SUM(F40:F42)</f>
        <v>191888</v>
      </c>
    </row>
    <row r="44" spans="1:6">
      <c r="A44" s="101"/>
      <c r="B44" s="170"/>
      <c r="C44" s="170"/>
      <c r="D44" s="55"/>
      <c r="E44" s="169"/>
      <c r="F44" s="51"/>
    </row>
    <row r="45" spans="1:6" ht="18" customHeight="1">
      <c r="A45" s="101" t="s">
        <v>136</v>
      </c>
      <c r="B45" s="56" t="s">
        <v>137</v>
      </c>
      <c r="C45" s="169"/>
      <c r="D45" s="169"/>
      <c r="E45" s="169"/>
      <c r="F45" s="50"/>
    </row>
    <row r="46" spans="1:6" ht="18" customHeight="1">
      <c r="A46" s="103"/>
      <c r="B46" s="165" t="s">
        <v>138</v>
      </c>
      <c r="C46" s="169"/>
      <c r="D46" s="169"/>
      <c r="E46" s="169"/>
      <c r="F46" s="104">
        <v>1289272</v>
      </c>
    </row>
    <row r="47" spans="1:6" ht="18" customHeight="1">
      <c r="A47" s="110"/>
      <c r="B47" s="76" t="s">
        <v>139</v>
      </c>
      <c r="C47" s="111"/>
      <c r="D47" s="111"/>
      <c r="E47" s="111"/>
      <c r="F47" s="112">
        <v>41714</v>
      </c>
    </row>
    <row r="48" spans="1:6" ht="18" customHeight="1">
      <c r="A48" s="225" t="s">
        <v>140</v>
      </c>
      <c r="B48" s="226"/>
      <c r="C48" s="226"/>
      <c r="D48" s="226"/>
      <c r="E48" s="226"/>
      <c r="F48" s="105">
        <f>SUM(F46:F47)</f>
        <v>1330986</v>
      </c>
    </row>
    <row r="49" spans="1:6">
      <c r="A49" s="101"/>
      <c r="B49" s="170"/>
      <c r="C49" s="170"/>
      <c r="D49" s="55"/>
      <c r="E49" s="169"/>
      <c r="F49" s="51"/>
    </row>
    <row r="50" spans="1:6" ht="18" customHeight="1">
      <c r="A50" s="101" t="s">
        <v>141</v>
      </c>
      <c r="B50" s="56" t="s">
        <v>142</v>
      </c>
      <c r="C50" s="169"/>
      <c r="D50" s="95"/>
      <c r="E50" s="169"/>
      <c r="F50" s="51"/>
    </row>
    <row r="51" spans="1:6" ht="18" customHeight="1">
      <c r="A51" s="114"/>
      <c r="B51" s="76" t="s">
        <v>143</v>
      </c>
      <c r="C51" s="111"/>
      <c r="D51" s="111"/>
      <c r="E51" s="111"/>
      <c r="F51" s="112">
        <v>22000</v>
      </c>
    </row>
    <row r="52" spans="1:6" ht="18" customHeight="1">
      <c r="A52" s="225" t="s">
        <v>144</v>
      </c>
      <c r="B52" s="226"/>
      <c r="C52" s="226"/>
      <c r="D52" s="226"/>
      <c r="E52" s="226"/>
      <c r="F52" s="105">
        <f>SUM(F51)</f>
        <v>22000</v>
      </c>
    </row>
    <row r="53" spans="1:6">
      <c r="A53" s="107"/>
      <c r="B53" s="109"/>
      <c r="C53" s="84"/>
      <c r="D53" s="84"/>
      <c r="E53" s="84"/>
      <c r="F53" s="49"/>
    </row>
    <row r="54" spans="1:6" ht="18" customHeight="1">
      <c r="A54" s="101" t="s">
        <v>145</v>
      </c>
      <c r="B54" s="56" t="s">
        <v>146</v>
      </c>
      <c r="C54" s="169"/>
      <c r="D54" s="169"/>
      <c r="E54" s="169"/>
      <c r="F54" s="50"/>
    </row>
    <row r="55" spans="1:6" ht="18" customHeight="1">
      <c r="A55" s="110"/>
      <c r="B55" s="76" t="s">
        <v>147</v>
      </c>
      <c r="C55" s="111"/>
      <c r="D55" s="111"/>
      <c r="E55" s="111"/>
      <c r="F55" s="112">
        <v>20375</v>
      </c>
    </row>
    <row r="56" spans="1:6" ht="18" customHeight="1">
      <c r="A56" s="176"/>
      <c r="B56" s="177" t="s">
        <v>148</v>
      </c>
      <c r="C56" s="122"/>
      <c r="D56" s="122"/>
      <c r="E56" s="122"/>
      <c r="F56" s="180">
        <v>734471.99999999988</v>
      </c>
    </row>
    <row r="57" spans="1:6" ht="18" customHeight="1">
      <c r="A57" s="225" t="s">
        <v>149</v>
      </c>
      <c r="B57" s="226"/>
      <c r="C57" s="226"/>
      <c r="D57" s="226"/>
      <c r="E57" s="226"/>
      <c r="F57" s="105">
        <f>SUM(F55:F56)</f>
        <v>754846.99999999988</v>
      </c>
    </row>
    <row r="58" spans="1:6" ht="18" customHeight="1">
      <c r="A58" s="176"/>
      <c r="B58" s="122"/>
      <c r="C58" s="122"/>
      <c r="D58" s="122"/>
      <c r="E58" s="122"/>
      <c r="F58" s="178"/>
    </row>
    <row r="59" spans="1:6" ht="18" customHeight="1">
      <c r="A59" s="99"/>
      <c r="B59" s="84"/>
      <c r="C59" s="84"/>
      <c r="D59" s="84"/>
      <c r="E59" s="84"/>
      <c r="F59" s="116"/>
    </row>
    <row r="60" spans="1:6" ht="18" customHeight="1">
      <c r="A60" s="101" t="s">
        <v>150</v>
      </c>
      <c r="B60" s="56" t="s">
        <v>151</v>
      </c>
      <c r="C60" s="169"/>
      <c r="D60" s="169"/>
      <c r="E60" s="169"/>
      <c r="F60" s="102"/>
    </row>
    <row r="61" spans="1:6" ht="18" customHeight="1">
      <c r="A61" s="103"/>
      <c r="B61" s="165" t="s">
        <v>152</v>
      </c>
      <c r="C61" s="169"/>
      <c r="D61" s="169"/>
      <c r="E61" s="169"/>
      <c r="F61" s="102">
        <v>4283265</v>
      </c>
    </row>
    <row r="62" spans="1:6" ht="18" customHeight="1">
      <c r="A62" s="103"/>
      <c r="B62" s="165" t="s">
        <v>153</v>
      </c>
      <c r="C62" s="169"/>
      <c r="D62" s="169"/>
      <c r="E62" s="169"/>
      <c r="F62" s="102">
        <v>945939</v>
      </c>
    </row>
    <row r="63" spans="1:6" ht="18" customHeight="1">
      <c r="A63" s="110"/>
      <c r="B63" s="76" t="s">
        <v>154</v>
      </c>
      <c r="C63" s="111"/>
      <c r="D63" s="111"/>
      <c r="E63" s="111"/>
      <c r="F63" s="181">
        <v>99060</v>
      </c>
    </row>
    <row r="64" spans="1:6" ht="18" customHeight="1">
      <c r="A64" s="176"/>
      <c r="B64" s="177" t="s">
        <v>155</v>
      </c>
      <c r="C64" s="122"/>
      <c r="D64" s="122"/>
      <c r="E64" s="122"/>
      <c r="F64" s="178">
        <v>52113</v>
      </c>
    </row>
    <row r="65" spans="1:6" ht="18" customHeight="1">
      <c r="A65" s="110"/>
      <c r="B65" s="76" t="s">
        <v>292</v>
      </c>
      <c r="C65" s="111"/>
      <c r="D65" s="111"/>
      <c r="E65" s="111"/>
      <c r="F65" s="112">
        <v>400</v>
      </c>
    </row>
    <row r="66" spans="1:6" ht="18" customHeight="1">
      <c r="A66" s="225" t="s">
        <v>156</v>
      </c>
      <c r="B66" s="226"/>
      <c r="C66" s="226"/>
      <c r="D66" s="226"/>
      <c r="E66" s="226"/>
      <c r="F66" s="105">
        <f>SUM(F61:F65)</f>
        <v>5380777</v>
      </c>
    </row>
    <row r="67" spans="1:6" ht="18" customHeight="1">
      <c r="A67" s="107"/>
      <c r="B67" s="117"/>
      <c r="C67" s="117"/>
      <c r="D67" s="109"/>
      <c r="E67" s="84"/>
      <c r="F67" s="118"/>
    </row>
    <row r="68" spans="1:6" ht="18" customHeight="1">
      <c r="A68" s="101" t="s">
        <v>157</v>
      </c>
      <c r="B68" s="56" t="s">
        <v>158</v>
      </c>
      <c r="C68" s="169"/>
      <c r="D68" s="169"/>
      <c r="E68" s="55"/>
      <c r="F68" s="102"/>
    </row>
    <row r="69" spans="1:6" ht="18" customHeight="1">
      <c r="A69" s="103"/>
      <c r="B69" s="165" t="s">
        <v>159</v>
      </c>
      <c r="C69" s="169"/>
      <c r="D69" s="169"/>
      <c r="E69" s="55"/>
      <c r="F69" s="104">
        <v>3368778.9999999995</v>
      </c>
    </row>
    <row r="70" spans="1:6" ht="18" customHeight="1">
      <c r="A70" s="103"/>
      <c r="B70" s="165" t="s">
        <v>293</v>
      </c>
      <c r="C70" s="169"/>
      <c r="D70" s="169"/>
      <c r="E70" s="55"/>
      <c r="F70" s="104">
        <v>5500</v>
      </c>
    </row>
    <row r="71" spans="1:6" ht="18" customHeight="1">
      <c r="A71" s="103"/>
      <c r="B71" s="165" t="s">
        <v>160</v>
      </c>
      <c r="C71" s="169"/>
      <c r="D71" s="169"/>
      <c r="E71" s="55"/>
      <c r="F71" s="102">
        <v>161160</v>
      </c>
    </row>
    <row r="72" spans="1:6" ht="18" customHeight="1">
      <c r="A72" s="103"/>
      <c r="B72" s="165" t="s">
        <v>161</v>
      </c>
      <c r="C72" s="169"/>
      <c r="D72" s="169"/>
      <c r="E72" s="55"/>
      <c r="F72" s="102">
        <v>146650</v>
      </c>
    </row>
    <row r="73" spans="1:6" ht="18" customHeight="1">
      <c r="A73" s="103"/>
      <c r="B73" s="165" t="s">
        <v>162</v>
      </c>
      <c r="C73" s="169"/>
      <c r="D73" s="169"/>
      <c r="E73" s="55"/>
      <c r="F73" s="102">
        <v>2208999</v>
      </c>
    </row>
    <row r="74" spans="1:6" ht="18" customHeight="1">
      <c r="A74" s="103"/>
      <c r="B74" s="165" t="s">
        <v>163</v>
      </c>
      <c r="C74" s="169"/>
      <c r="D74" s="169"/>
      <c r="E74" s="169"/>
      <c r="F74" s="102">
        <v>903135</v>
      </c>
    </row>
    <row r="75" spans="1:6" ht="18" customHeight="1">
      <c r="A75" s="103"/>
      <c r="B75" s="165" t="s">
        <v>164</v>
      </c>
      <c r="C75" s="169"/>
      <c r="D75" s="169"/>
      <c r="E75" s="169"/>
      <c r="F75" s="102">
        <v>310282</v>
      </c>
    </row>
    <row r="76" spans="1:6" ht="18" customHeight="1">
      <c r="A76" s="103"/>
      <c r="B76" s="165" t="s">
        <v>165</v>
      </c>
      <c r="C76" s="169"/>
      <c r="D76" s="169"/>
      <c r="E76" s="169"/>
      <c r="F76" s="102">
        <v>773806</v>
      </c>
    </row>
    <row r="77" spans="1:6" ht="18" customHeight="1">
      <c r="A77" s="103"/>
      <c r="B77" s="165" t="s">
        <v>166</v>
      </c>
      <c r="C77" s="169"/>
      <c r="D77" s="169"/>
      <c r="E77" s="169"/>
      <c r="F77" s="102">
        <v>15200</v>
      </c>
    </row>
    <row r="78" spans="1:6" ht="18" customHeight="1">
      <c r="A78" s="103"/>
      <c r="B78" s="165" t="s">
        <v>167</v>
      </c>
      <c r="C78" s="169"/>
      <c r="D78" s="169"/>
      <c r="E78" s="169"/>
      <c r="F78" s="102">
        <v>278700</v>
      </c>
    </row>
    <row r="79" spans="1:6" ht="18" customHeight="1">
      <c r="A79" s="103"/>
      <c r="B79" s="165" t="s">
        <v>168</v>
      </c>
      <c r="C79" s="169"/>
      <c r="D79" s="169"/>
      <c r="E79" s="169"/>
      <c r="F79" s="182">
        <v>41590</v>
      </c>
    </row>
    <row r="80" spans="1:6" ht="18" customHeight="1">
      <c r="A80" s="110"/>
      <c r="B80" s="76" t="s">
        <v>169</v>
      </c>
      <c r="C80" s="111"/>
      <c r="D80" s="111"/>
      <c r="E80" s="111"/>
      <c r="F80" s="112">
        <v>618370.99999999988</v>
      </c>
    </row>
    <row r="81" spans="1:6" ht="18" customHeight="1">
      <c r="A81" s="99"/>
      <c r="B81" s="108" t="s">
        <v>170</v>
      </c>
      <c r="C81" s="84"/>
      <c r="D81" s="84"/>
      <c r="E81" s="84"/>
      <c r="F81" s="116">
        <v>637706.00000000012</v>
      </c>
    </row>
    <row r="82" spans="1:6" ht="18" customHeight="1">
      <c r="A82" s="103"/>
      <c r="B82" s="165" t="s">
        <v>171</v>
      </c>
      <c r="C82" s="169"/>
      <c r="D82" s="169"/>
      <c r="E82" s="169"/>
      <c r="F82" s="102">
        <v>18200</v>
      </c>
    </row>
    <row r="83" spans="1:6" ht="18" customHeight="1">
      <c r="A83" s="103"/>
      <c r="B83" s="165" t="s">
        <v>172</v>
      </c>
      <c r="C83" s="169"/>
      <c r="D83" s="169"/>
      <c r="E83" s="169"/>
      <c r="F83" s="102"/>
    </row>
    <row r="84" spans="1:6" ht="18" customHeight="1">
      <c r="A84" s="225" t="s">
        <v>173</v>
      </c>
      <c r="B84" s="226"/>
      <c r="C84" s="226"/>
      <c r="D84" s="226"/>
      <c r="E84" s="226"/>
      <c r="F84" s="105">
        <f>SUM(F69:F83)</f>
        <v>9488078</v>
      </c>
    </row>
    <row r="85" spans="1:6">
      <c r="A85" s="107"/>
      <c r="B85" s="82"/>
      <c r="C85" s="82"/>
      <c r="D85" s="82"/>
      <c r="E85" s="82"/>
      <c r="F85" s="119"/>
    </row>
    <row r="86" spans="1:6" ht="18" customHeight="1">
      <c r="A86" s="101" t="s">
        <v>174</v>
      </c>
      <c r="B86" s="56" t="s">
        <v>175</v>
      </c>
      <c r="C86" s="169"/>
      <c r="D86" s="169"/>
      <c r="E86" s="169"/>
      <c r="F86" s="102"/>
    </row>
    <row r="87" spans="1:6" ht="18" customHeight="1">
      <c r="A87" s="103"/>
      <c r="B87" s="165" t="s">
        <v>176</v>
      </c>
      <c r="C87" s="169"/>
      <c r="D87" s="169"/>
      <c r="E87" s="169"/>
      <c r="F87" s="102">
        <v>18200</v>
      </c>
    </row>
    <row r="88" spans="1:6" ht="18" customHeight="1">
      <c r="A88" s="103"/>
      <c r="B88" s="165" t="s">
        <v>177</v>
      </c>
      <c r="C88" s="169"/>
      <c r="D88" s="169"/>
      <c r="E88" s="169"/>
      <c r="F88" s="102">
        <v>67864.000000000015</v>
      </c>
    </row>
    <row r="89" spans="1:6" ht="18" customHeight="1">
      <c r="A89" s="110"/>
      <c r="B89" s="76" t="s">
        <v>178</v>
      </c>
      <c r="C89" s="111"/>
      <c r="D89" s="111"/>
      <c r="E89" s="111"/>
      <c r="F89" s="112">
        <v>144500</v>
      </c>
    </row>
    <row r="90" spans="1:6" ht="18" customHeight="1">
      <c r="A90" s="225" t="s">
        <v>179</v>
      </c>
      <c r="B90" s="226"/>
      <c r="C90" s="226"/>
      <c r="D90" s="226"/>
      <c r="E90" s="226"/>
      <c r="F90" s="105">
        <f>SUM(F87:F89)</f>
        <v>230564</v>
      </c>
    </row>
    <row r="91" spans="1:6" ht="18" customHeight="1">
      <c r="A91" s="225" t="s">
        <v>180</v>
      </c>
      <c r="B91" s="226"/>
      <c r="C91" s="226"/>
      <c r="D91" s="226"/>
      <c r="E91" s="226"/>
      <c r="F91" s="105">
        <f>F90+F84+F66+F57+F52+F48+F43+F37+F32+F26+F20+F15</f>
        <v>25670000</v>
      </c>
    </row>
    <row r="92" spans="1:6">
      <c r="A92" s="107"/>
      <c r="B92" s="82"/>
      <c r="C92" s="82"/>
      <c r="D92" s="82"/>
      <c r="E92" s="82"/>
      <c r="F92" s="119"/>
    </row>
    <row r="93" spans="1:6" ht="18" customHeight="1">
      <c r="A93" s="103"/>
      <c r="B93" s="227" t="s">
        <v>294</v>
      </c>
      <c r="C93" s="227"/>
      <c r="D93" s="227"/>
      <c r="E93" s="227"/>
      <c r="F93" s="228"/>
    </row>
    <row r="94" spans="1:6">
      <c r="A94" s="103"/>
      <c r="B94" s="167"/>
      <c r="C94" s="167"/>
      <c r="D94" s="167"/>
      <c r="E94" s="167"/>
      <c r="F94" s="168"/>
    </row>
    <row r="95" spans="1:6" ht="18" customHeight="1">
      <c r="A95" s="103">
        <v>1</v>
      </c>
      <c r="B95" s="229" t="s">
        <v>181</v>
      </c>
      <c r="C95" s="229"/>
      <c r="D95" s="95"/>
      <c r="E95" s="169"/>
      <c r="F95" s="120">
        <v>2168615</v>
      </c>
    </row>
    <row r="96" spans="1:6" ht="18" customHeight="1">
      <c r="A96" s="103">
        <v>2</v>
      </c>
      <c r="B96" s="230" t="s">
        <v>295</v>
      </c>
      <c r="C96" s="231"/>
      <c r="D96" s="231"/>
      <c r="E96" s="169"/>
      <c r="F96" s="120">
        <v>253553</v>
      </c>
    </row>
    <row r="97" spans="1:6" ht="18" customHeight="1">
      <c r="A97" s="103">
        <v>3</v>
      </c>
      <c r="B97" s="229" t="s">
        <v>296</v>
      </c>
      <c r="C97" s="229"/>
      <c r="D97" s="95"/>
      <c r="E97" s="169"/>
      <c r="F97" s="120">
        <v>710017</v>
      </c>
    </row>
    <row r="98" spans="1:6" ht="18" customHeight="1">
      <c r="A98" s="103">
        <v>4</v>
      </c>
      <c r="B98" s="165" t="s">
        <v>297</v>
      </c>
      <c r="C98" s="165"/>
      <c r="D98" s="95"/>
      <c r="E98" s="169"/>
      <c r="F98" s="120">
        <v>13146</v>
      </c>
    </row>
    <row r="99" spans="1:6" ht="18" customHeight="1">
      <c r="A99" s="103">
        <v>5</v>
      </c>
      <c r="B99" s="165" t="s">
        <v>298</v>
      </c>
      <c r="C99" s="165"/>
      <c r="D99" s="95"/>
      <c r="E99" s="169"/>
      <c r="F99" s="120">
        <v>56465</v>
      </c>
    </row>
    <row r="100" spans="1:6" ht="18" customHeight="1">
      <c r="A100" s="103">
        <v>6</v>
      </c>
      <c r="B100" s="165" t="s">
        <v>299</v>
      </c>
      <c r="C100" s="165"/>
      <c r="D100" s="95"/>
      <c r="E100" s="169"/>
      <c r="F100" s="120">
        <v>71083</v>
      </c>
    </row>
    <row r="101" spans="1:6" ht="18" customHeight="1">
      <c r="A101" s="232" t="s">
        <v>182</v>
      </c>
      <c r="B101" s="233"/>
      <c r="C101" s="233"/>
      <c r="D101" s="121"/>
      <c r="E101" s="122"/>
      <c r="F101" s="123">
        <f>SUM(F95:F100)</f>
        <v>3272879</v>
      </c>
    </row>
    <row r="102" spans="1:6">
      <c r="A102" s="115"/>
      <c r="B102" s="124"/>
      <c r="C102" s="125"/>
      <c r="D102" s="109"/>
      <c r="E102" s="84"/>
      <c r="F102" s="84"/>
    </row>
  </sheetData>
  <sheetProtection selectLockedCells="1"/>
  <mergeCells count="21">
    <mergeCell ref="B93:F93"/>
    <mergeCell ref="B95:C95"/>
    <mergeCell ref="B96:D96"/>
    <mergeCell ref="B97:C97"/>
    <mergeCell ref="A101:C101"/>
    <mergeCell ref="A3:F3"/>
    <mergeCell ref="A4:F4"/>
    <mergeCell ref="A6:F7"/>
    <mergeCell ref="A15:E15"/>
    <mergeCell ref="A91:E91"/>
    <mergeCell ref="A20:E20"/>
    <mergeCell ref="A26:E26"/>
    <mergeCell ref="A32:E32"/>
    <mergeCell ref="A37:E37"/>
    <mergeCell ref="A43:E43"/>
    <mergeCell ref="A48:E48"/>
    <mergeCell ref="A52:E52"/>
    <mergeCell ref="A57:E57"/>
    <mergeCell ref="A66:E66"/>
    <mergeCell ref="A84:E84"/>
    <mergeCell ref="A90:E90"/>
  </mergeCells>
  <printOptions horizontalCentered="1"/>
  <pageMargins left="1" right="1" top="1" bottom="4.6500000000000004" header="0.27559055118110198" footer="4.3"/>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sheetPr syncVertical="1" syncRef="A38" transitionEvaluation="1" codeName="Sheet11"/>
  <dimension ref="A1:F167"/>
  <sheetViews>
    <sheetView tabSelected="1" view="pageBreakPreview" topLeftCell="A38" zoomScaleSheetLayoutView="100" workbookViewId="0">
      <selection activeCell="B63" sqref="B63"/>
    </sheetView>
  </sheetViews>
  <sheetFormatPr defaultColWidth="8.875" defaultRowHeight="15"/>
  <cols>
    <col min="1" max="1" width="8.875" style="161" customWidth="1"/>
    <col min="2" max="2" width="32.625" style="63" customWidth="1"/>
    <col min="3" max="6" width="9.125" style="63" customWidth="1"/>
    <col min="7" max="16384" width="8.875" style="63"/>
  </cols>
  <sheetData>
    <row r="1" spans="1:6">
      <c r="A1" s="66"/>
      <c r="B1" s="162"/>
      <c r="C1" s="126"/>
      <c r="D1" s="55"/>
      <c r="E1" s="169"/>
      <c r="F1" s="169"/>
    </row>
    <row r="2" spans="1:6" ht="21" customHeight="1" thickBot="1">
      <c r="A2" s="235" t="s">
        <v>286</v>
      </c>
      <c r="B2" s="235"/>
      <c r="C2" s="235"/>
      <c r="D2" s="235"/>
      <c r="E2" s="235"/>
      <c r="F2" s="235"/>
    </row>
    <row r="3" spans="1:6" ht="15.75" thickTop="1">
      <c r="A3" s="223" t="s">
        <v>183</v>
      </c>
      <c r="B3" s="223"/>
      <c r="C3" s="223"/>
      <c r="D3" s="223"/>
      <c r="E3" s="223"/>
      <c r="F3" s="223"/>
    </row>
    <row r="4" spans="1:6" ht="5.0999999999999996" customHeight="1">
      <c r="A4" s="67"/>
      <c r="B4" s="171"/>
      <c r="C4" s="171"/>
      <c r="D4" s="171"/>
      <c r="E4" s="171"/>
      <c r="F4" s="171"/>
    </row>
    <row r="5" spans="1:6" s="53" customFormat="1">
      <c r="A5" s="209" t="s">
        <v>300</v>
      </c>
      <c r="B5" s="209"/>
      <c r="C5" s="209"/>
      <c r="D5" s="209"/>
      <c r="E5" s="209"/>
      <c r="F5" s="209"/>
    </row>
    <row r="6" spans="1:6" s="53" customFormat="1">
      <c r="A6" s="209"/>
      <c r="B6" s="209"/>
      <c r="C6" s="209"/>
      <c r="D6" s="209"/>
      <c r="E6" s="209"/>
      <c r="F6" s="209"/>
    </row>
    <row r="7" spans="1:6" s="53" customFormat="1" ht="18" customHeight="1">
      <c r="A7" s="209"/>
      <c r="B7" s="209"/>
      <c r="C7" s="209"/>
      <c r="D7" s="209"/>
      <c r="E7" s="209"/>
      <c r="F7" s="209"/>
    </row>
    <row r="8" spans="1:6" s="53" customFormat="1" ht="15.75" thickBot="1">
      <c r="A8" s="64"/>
      <c r="B8" s="65"/>
      <c r="C8" s="65"/>
      <c r="D8" s="65"/>
      <c r="E8" s="65"/>
      <c r="F8" s="127" t="s">
        <v>184</v>
      </c>
    </row>
    <row r="9" spans="1:6" s="53" customFormat="1" ht="15.75" thickTop="1">
      <c r="A9" s="66"/>
      <c r="B9" s="171"/>
      <c r="C9" s="210" t="s">
        <v>284</v>
      </c>
      <c r="D9" s="67" t="s">
        <v>1</v>
      </c>
      <c r="E9" s="67" t="s">
        <v>2</v>
      </c>
      <c r="F9" s="68" t="s">
        <v>1</v>
      </c>
    </row>
    <row r="10" spans="1:6" s="53" customFormat="1">
      <c r="A10" s="66"/>
      <c r="B10" s="69" t="s">
        <v>77</v>
      </c>
      <c r="C10" s="211"/>
      <c r="D10" s="67" t="s">
        <v>4</v>
      </c>
      <c r="E10" s="67" t="s">
        <v>4</v>
      </c>
      <c r="F10" s="67" t="s">
        <v>4</v>
      </c>
    </row>
    <row r="11" spans="1:6" s="53" customFormat="1" ht="15.75" thickBot="1">
      <c r="A11" s="64"/>
      <c r="B11" s="65"/>
      <c r="C11" s="212"/>
      <c r="D11" s="64" t="s">
        <v>5</v>
      </c>
      <c r="E11" s="64" t="s">
        <v>5</v>
      </c>
      <c r="F11" s="64" t="s">
        <v>285</v>
      </c>
    </row>
    <row r="12" spans="1:6" s="53" customFormat="1" ht="7.5" customHeight="1" thickTop="1">
      <c r="A12" s="66"/>
      <c r="B12" s="169"/>
      <c r="C12" s="66"/>
      <c r="D12" s="66"/>
      <c r="E12" s="66"/>
      <c r="F12" s="66"/>
    </row>
    <row r="13" spans="1:6" s="53" customFormat="1">
      <c r="A13" s="213" t="s">
        <v>185</v>
      </c>
      <c r="B13" s="213"/>
      <c r="C13" s="213"/>
      <c r="D13" s="213"/>
      <c r="E13" s="213"/>
      <c r="F13" s="213"/>
    </row>
    <row r="14" spans="1:6" s="53" customFormat="1">
      <c r="A14" s="70"/>
      <c r="B14" s="163"/>
      <c r="C14" s="163"/>
      <c r="D14" s="163"/>
      <c r="E14" s="163"/>
      <c r="F14" s="163"/>
    </row>
    <row r="15" spans="1:6" s="53" customFormat="1">
      <c r="A15" s="236" t="s">
        <v>186</v>
      </c>
      <c r="B15" s="236"/>
      <c r="C15" s="236"/>
      <c r="D15" s="236"/>
      <c r="E15" s="236"/>
      <c r="F15" s="236"/>
    </row>
    <row r="16" spans="1:6" s="53" customFormat="1">
      <c r="A16" s="70" t="s">
        <v>187</v>
      </c>
      <c r="B16" s="164" t="s">
        <v>188</v>
      </c>
      <c r="C16" s="171"/>
      <c r="D16" s="171"/>
      <c r="E16" s="171"/>
      <c r="F16" s="171"/>
    </row>
    <row r="17" spans="1:6" s="53" customFormat="1">
      <c r="A17" s="128" t="s">
        <v>189</v>
      </c>
      <c r="B17" s="129" t="s">
        <v>190</v>
      </c>
      <c r="C17" s="130">
        <v>4339832</v>
      </c>
      <c r="D17" s="130">
        <v>5437672</v>
      </c>
      <c r="E17" s="130">
        <v>5217362</v>
      </c>
      <c r="F17" s="130">
        <v>11197969</v>
      </c>
    </row>
    <row r="18" spans="1:6" s="53" customFormat="1">
      <c r="A18" s="128" t="s">
        <v>191</v>
      </c>
      <c r="B18" s="129" t="s">
        <v>192</v>
      </c>
      <c r="C18" s="131"/>
      <c r="D18" s="131"/>
      <c r="E18" s="131"/>
      <c r="F18" s="131"/>
    </row>
    <row r="19" spans="1:6" s="53" customFormat="1">
      <c r="A19" s="128"/>
      <c r="B19" s="129" t="s">
        <v>193</v>
      </c>
      <c r="C19" s="130">
        <v>105493</v>
      </c>
      <c r="D19" s="130">
        <v>154222</v>
      </c>
      <c r="E19" s="130">
        <v>153142</v>
      </c>
      <c r="F19" s="130">
        <v>145142</v>
      </c>
    </row>
    <row r="20" spans="1:6" s="53" customFormat="1" ht="32.450000000000003" customHeight="1">
      <c r="A20" s="128" t="s">
        <v>194</v>
      </c>
      <c r="B20" s="132" t="s">
        <v>195</v>
      </c>
      <c r="C20" s="130">
        <v>8430072</v>
      </c>
      <c r="D20" s="130">
        <v>8943471</v>
      </c>
      <c r="E20" s="130">
        <v>8931461</v>
      </c>
      <c r="F20" s="130">
        <v>13507581</v>
      </c>
    </row>
    <row r="21" spans="1:6">
      <c r="A21" s="234" t="s">
        <v>196</v>
      </c>
      <c r="B21" s="234"/>
      <c r="C21" s="92">
        <f>SUM(C17:C20)</f>
        <v>12875397</v>
      </c>
      <c r="D21" s="92">
        <f>SUM(D17:D20)</f>
        <v>14535365</v>
      </c>
      <c r="E21" s="92">
        <f>SUM(E17:E20)</f>
        <v>14301965</v>
      </c>
      <c r="F21" s="92">
        <f>SUM(F17:F20)</f>
        <v>24850692</v>
      </c>
    </row>
    <row r="22" spans="1:6">
      <c r="A22" s="128"/>
      <c r="B22" s="133"/>
      <c r="C22" s="55"/>
      <c r="D22" s="55"/>
      <c r="E22" s="55"/>
      <c r="F22" s="55"/>
    </row>
    <row r="23" spans="1:6">
      <c r="A23" s="134" t="s">
        <v>197</v>
      </c>
      <c r="B23" s="133" t="s">
        <v>198</v>
      </c>
      <c r="C23" s="171"/>
      <c r="D23" s="171"/>
      <c r="E23" s="171"/>
      <c r="F23" s="171"/>
    </row>
    <row r="24" spans="1:6">
      <c r="A24" s="128" t="s">
        <v>191</v>
      </c>
      <c r="B24" s="132" t="s">
        <v>199</v>
      </c>
      <c r="C24" s="96">
        <v>675672</v>
      </c>
      <c r="D24" s="96">
        <v>325500</v>
      </c>
      <c r="E24" s="96">
        <v>381108</v>
      </c>
      <c r="F24" s="96">
        <v>322075</v>
      </c>
    </row>
    <row r="25" spans="1:6">
      <c r="A25" s="128" t="s">
        <v>194</v>
      </c>
      <c r="B25" s="129" t="s">
        <v>200</v>
      </c>
      <c r="C25" s="171"/>
      <c r="D25" s="171"/>
      <c r="E25" s="171"/>
      <c r="F25" s="171"/>
    </row>
    <row r="26" spans="1:6">
      <c r="A26" s="135" t="s">
        <v>201</v>
      </c>
      <c r="B26" s="129" t="s">
        <v>202</v>
      </c>
      <c r="C26" s="96">
        <v>5585813</v>
      </c>
      <c r="D26" s="96">
        <v>8653932</v>
      </c>
      <c r="E26" s="96">
        <v>8666600</v>
      </c>
      <c r="F26" s="96">
        <v>1195214</v>
      </c>
    </row>
    <row r="27" spans="1:6">
      <c r="A27" s="136" t="s">
        <v>203</v>
      </c>
      <c r="B27" s="129" t="s">
        <v>204</v>
      </c>
      <c r="C27" s="96">
        <v>90877</v>
      </c>
      <c r="D27" s="96">
        <v>89647</v>
      </c>
      <c r="E27" s="96">
        <v>90624</v>
      </c>
      <c r="F27" s="96">
        <v>90485</v>
      </c>
    </row>
    <row r="28" spans="1:6">
      <c r="A28" s="136" t="s">
        <v>205</v>
      </c>
      <c r="B28" s="129" t="s">
        <v>206</v>
      </c>
      <c r="C28" s="73">
        <v>1592532</v>
      </c>
      <c r="D28" s="73">
        <v>1920117</v>
      </c>
      <c r="E28" s="73">
        <v>1871952</v>
      </c>
      <c r="F28" s="73">
        <v>1895837</v>
      </c>
    </row>
    <row r="29" spans="1:6">
      <c r="A29" s="128"/>
      <c r="B29" s="134" t="s">
        <v>207</v>
      </c>
      <c r="C29" s="88">
        <f>SUM(C26:C28)</f>
        <v>7269222</v>
      </c>
      <c r="D29" s="88">
        <f>SUM(D26:D28)</f>
        <v>10663696</v>
      </c>
      <c r="E29" s="88">
        <f>SUM(E26:E28)</f>
        <v>10629176</v>
      </c>
      <c r="F29" s="88">
        <f>SUM(F26:F28)</f>
        <v>3181536</v>
      </c>
    </row>
    <row r="30" spans="1:6">
      <c r="A30" s="234" t="s">
        <v>208</v>
      </c>
      <c r="B30" s="234"/>
      <c r="C30" s="88">
        <f>C29+C24</f>
        <v>7944894</v>
      </c>
      <c r="D30" s="88">
        <f>D29+D24</f>
        <v>10989196</v>
      </c>
      <c r="E30" s="88">
        <f>E29+E24</f>
        <v>11010284</v>
      </c>
      <c r="F30" s="88">
        <f>F29+F24</f>
        <v>3503611</v>
      </c>
    </row>
    <row r="31" spans="1:6">
      <c r="A31" s="134"/>
      <c r="B31" s="133"/>
      <c r="C31" s="55"/>
      <c r="D31" s="55"/>
      <c r="E31" s="55"/>
      <c r="F31" s="55"/>
    </row>
    <row r="32" spans="1:6">
      <c r="A32" s="137" t="s">
        <v>209</v>
      </c>
      <c r="B32" s="138" t="s">
        <v>210</v>
      </c>
      <c r="C32" s="169"/>
      <c r="D32" s="169"/>
      <c r="E32" s="169"/>
      <c r="F32" s="169"/>
    </row>
    <row r="33" spans="1:6">
      <c r="A33" s="139"/>
      <c r="B33" s="140" t="s">
        <v>211</v>
      </c>
      <c r="C33" s="73">
        <v>22444097</v>
      </c>
      <c r="D33" s="73">
        <v>35608523</v>
      </c>
      <c r="E33" s="73">
        <v>36479836</v>
      </c>
      <c r="F33" s="73">
        <v>19664801</v>
      </c>
    </row>
    <row r="34" spans="1:6" ht="5.25" customHeight="1">
      <c r="A34" s="128"/>
      <c r="B34" s="129"/>
      <c r="C34" s="96"/>
      <c r="D34" s="96"/>
      <c r="E34" s="96"/>
      <c r="F34" s="96"/>
    </row>
    <row r="35" spans="1:6" s="141" customFormat="1" ht="36" customHeight="1">
      <c r="A35" s="238" t="s">
        <v>212</v>
      </c>
      <c r="B35" s="238"/>
      <c r="C35" s="88">
        <f>SUM(C33:C33)</f>
        <v>22444097</v>
      </c>
      <c r="D35" s="88">
        <f>SUM(D33:D33)</f>
        <v>35608523</v>
      </c>
      <c r="E35" s="88">
        <f>SUM(E33:E33)</f>
        <v>36479836</v>
      </c>
      <c r="F35" s="88">
        <f>SUM(F33:F33)</f>
        <v>19664801</v>
      </c>
    </row>
    <row r="36" spans="1:6" s="141" customFormat="1" thickBot="1">
      <c r="A36" s="239" t="s">
        <v>213</v>
      </c>
      <c r="B36" s="239"/>
      <c r="C36" s="86">
        <f>C35+C30+C21</f>
        <v>43264388</v>
      </c>
      <c r="D36" s="86">
        <f>D35+D30+D21</f>
        <v>61133084</v>
      </c>
      <c r="E36" s="86">
        <f>E35+E30+E21</f>
        <v>61792085</v>
      </c>
      <c r="F36" s="86">
        <f>F35+F30+F21</f>
        <v>48019104</v>
      </c>
    </row>
    <row r="37" spans="1:6" s="141" customFormat="1" ht="5.0999999999999996" customHeight="1" thickTop="1">
      <c r="A37" s="95"/>
      <c r="B37" s="56"/>
      <c r="C37" s="55"/>
      <c r="D37" s="55"/>
      <c r="E37" s="55"/>
      <c r="F37" s="55"/>
    </row>
    <row r="38" spans="1:6">
      <c r="A38" s="236" t="s">
        <v>214</v>
      </c>
      <c r="B38" s="236"/>
      <c r="C38" s="236"/>
      <c r="D38" s="236"/>
      <c r="E38" s="236"/>
      <c r="F38" s="236"/>
    </row>
    <row r="39" spans="1:6">
      <c r="A39" s="142" t="s">
        <v>189</v>
      </c>
      <c r="B39" s="143" t="s">
        <v>215</v>
      </c>
      <c r="C39" s="96">
        <v>2940147</v>
      </c>
      <c r="D39" s="96">
        <v>4419597</v>
      </c>
      <c r="E39" s="96">
        <v>4419597</v>
      </c>
      <c r="F39" s="96">
        <v>6943827</v>
      </c>
    </row>
    <row r="40" spans="1:6">
      <c r="A40" s="128" t="s">
        <v>191</v>
      </c>
      <c r="B40" s="69" t="s">
        <v>216</v>
      </c>
      <c r="C40" s="171"/>
      <c r="D40" s="171"/>
      <c r="E40" s="171"/>
      <c r="F40" s="171"/>
    </row>
    <row r="41" spans="1:6">
      <c r="A41" s="144"/>
      <c r="B41" s="69" t="s">
        <v>217</v>
      </c>
      <c r="C41" s="96">
        <v>23086</v>
      </c>
      <c r="D41" s="96">
        <v>145000</v>
      </c>
      <c r="E41" s="96">
        <v>145000</v>
      </c>
      <c r="F41" s="96">
        <v>63140</v>
      </c>
    </row>
    <row r="42" spans="1:6">
      <c r="A42" s="145" t="s">
        <v>194</v>
      </c>
      <c r="B42" s="69" t="s">
        <v>218</v>
      </c>
      <c r="C42" s="171"/>
      <c r="D42" s="171"/>
      <c r="E42" s="171"/>
      <c r="F42" s="171"/>
    </row>
    <row r="43" spans="1:6">
      <c r="A43" s="67"/>
      <c r="B43" s="69" t="s">
        <v>219</v>
      </c>
      <c r="C43" s="73">
        <v>9186</v>
      </c>
      <c r="D43" s="73">
        <v>7775</v>
      </c>
      <c r="E43" s="73">
        <v>7775</v>
      </c>
      <c r="F43" s="73">
        <v>7775</v>
      </c>
    </row>
    <row r="44" spans="1:6" s="141" customFormat="1" ht="14.25">
      <c r="A44" s="226" t="s">
        <v>220</v>
      </c>
      <c r="B44" s="226"/>
      <c r="C44" s="92">
        <f>SUM(C39:C43)</f>
        <v>2972419</v>
      </c>
      <c r="D44" s="92">
        <f>SUM(D39:D43)</f>
        <v>4572372</v>
      </c>
      <c r="E44" s="92">
        <f>SUM(E39:E43)</f>
        <v>4572372</v>
      </c>
      <c r="F44" s="92">
        <f>SUM(F39:F43)</f>
        <v>7014742</v>
      </c>
    </row>
    <row r="45" spans="1:6" s="141" customFormat="1" ht="32.25" customHeight="1">
      <c r="A45" s="240" t="s">
        <v>221</v>
      </c>
      <c r="B45" s="240"/>
      <c r="C45" s="92">
        <f>C44+C36</f>
        <v>46236807</v>
      </c>
      <c r="D45" s="92">
        <f>D44+D36</f>
        <v>65705456</v>
      </c>
      <c r="E45" s="92">
        <f>E44+E36</f>
        <v>66364457</v>
      </c>
      <c r="F45" s="92">
        <f>F44+F36</f>
        <v>55033846</v>
      </c>
    </row>
    <row r="46" spans="1:6" s="141" customFormat="1" ht="5.0999999999999996" customHeight="1">
      <c r="A46" s="95"/>
      <c r="B46" s="56"/>
      <c r="C46" s="55"/>
      <c r="D46" s="55"/>
      <c r="E46" s="55"/>
      <c r="F46" s="55"/>
    </row>
    <row r="47" spans="1:6">
      <c r="A47" s="241" t="s">
        <v>222</v>
      </c>
      <c r="B47" s="241"/>
      <c r="C47" s="241"/>
      <c r="D47" s="241"/>
      <c r="E47" s="241"/>
      <c r="F47" s="241"/>
    </row>
    <row r="48" spans="1:6">
      <c r="A48" s="70" t="s">
        <v>187</v>
      </c>
      <c r="B48" s="164" t="s">
        <v>175</v>
      </c>
      <c r="C48" s="171"/>
      <c r="D48" s="171"/>
      <c r="E48" s="171"/>
      <c r="F48" s="171"/>
    </row>
    <row r="49" spans="1:6">
      <c r="A49" s="142" t="s">
        <v>189</v>
      </c>
      <c r="B49" s="165" t="s">
        <v>223</v>
      </c>
      <c r="C49" s="146">
        <v>593528</v>
      </c>
      <c r="D49" s="146">
        <v>991392</v>
      </c>
      <c r="E49" s="146">
        <v>1003786</v>
      </c>
      <c r="F49" s="146">
        <v>784841</v>
      </c>
    </row>
    <row r="50" spans="1:6">
      <c r="A50" s="128" t="s">
        <v>191</v>
      </c>
      <c r="B50" s="69" t="s">
        <v>224</v>
      </c>
      <c r="C50" s="131"/>
      <c r="D50" s="131"/>
      <c r="E50" s="131"/>
      <c r="F50" s="131"/>
    </row>
    <row r="51" spans="1:6" ht="31.5" customHeight="1">
      <c r="A51" s="135" t="s">
        <v>201</v>
      </c>
      <c r="B51" s="143" t="s">
        <v>225</v>
      </c>
      <c r="C51" s="146">
        <v>10957</v>
      </c>
      <c r="D51" s="146">
        <v>11392</v>
      </c>
      <c r="E51" s="146">
        <v>11392</v>
      </c>
      <c r="F51" s="146">
        <v>13324</v>
      </c>
    </row>
    <row r="52" spans="1:6">
      <c r="A52" s="135" t="s">
        <v>203</v>
      </c>
      <c r="B52" s="69" t="s">
        <v>226</v>
      </c>
      <c r="C52" s="131"/>
      <c r="D52" s="131"/>
      <c r="E52" s="131"/>
      <c r="F52" s="131"/>
    </row>
    <row r="53" spans="1:6">
      <c r="A53" s="135"/>
      <c r="B53" s="69" t="s">
        <v>227</v>
      </c>
      <c r="C53" s="146">
        <v>143811</v>
      </c>
      <c r="D53" s="146">
        <v>144455</v>
      </c>
      <c r="E53" s="146">
        <v>144455</v>
      </c>
      <c r="F53" s="146">
        <v>125924</v>
      </c>
    </row>
    <row r="54" spans="1:6" ht="30.95" customHeight="1">
      <c r="A54" s="147" t="s">
        <v>205</v>
      </c>
      <c r="B54" s="143" t="s">
        <v>228</v>
      </c>
      <c r="C54" s="146">
        <v>735079</v>
      </c>
      <c r="D54" s="146">
        <v>831723</v>
      </c>
      <c r="E54" s="146">
        <v>1417702</v>
      </c>
      <c r="F54" s="146">
        <v>874864</v>
      </c>
    </row>
    <row r="55" spans="1:6" ht="16.5" customHeight="1">
      <c r="A55" s="242" t="s">
        <v>229</v>
      </c>
      <c r="B55" s="242"/>
      <c r="C55" s="92">
        <f>SUM(C51:C54)</f>
        <v>889847</v>
      </c>
      <c r="D55" s="92">
        <f>SUM(D51:D54)</f>
        <v>987570</v>
      </c>
      <c r="E55" s="92">
        <f>SUM(E51:E54)</f>
        <v>1573549</v>
      </c>
      <c r="F55" s="92">
        <f>SUM(F51:F54)</f>
        <v>1014112</v>
      </c>
    </row>
    <row r="56" spans="1:6" ht="5.0999999999999996" customHeight="1">
      <c r="A56" s="148"/>
      <c r="B56" s="149"/>
      <c r="C56" s="84"/>
      <c r="D56" s="84"/>
      <c r="E56" s="84"/>
      <c r="F56" s="84"/>
    </row>
    <row r="57" spans="1:6" ht="15.95" customHeight="1">
      <c r="A57" s="145" t="s">
        <v>194</v>
      </c>
      <c r="B57" s="150" t="s">
        <v>230</v>
      </c>
      <c r="C57" s="96">
        <v>2211609</v>
      </c>
      <c r="D57" s="96">
        <v>2519027</v>
      </c>
      <c r="E57" s="96">
        <v>2519027</v>
      </c>
      <c r="F57" s="96">
        <v>2852665</v>
      </c>
    </row>
    <row r="58" spans="1:6" ht="18" customHeight="1">
      <c r="A58" s="151" t="s">
        <v>231</v>
      </c>
      <c r="B58" s="152" t="s">
        <v>232</v>
      </c>
      <c r="C58" s="73">
        <v>3964920</v>
      </c>
      <c r="D58" s="73">
        <v>4299375</v>
      </c>
      <c r="E58" s="73">
        <v>4271281</v>
      </c>
      <c r="F58" s="73">
        <v>4289362</v>
      </c>
    </row>
    <row r="59" spans="1:6" ht="33" customHeight="1">
      <c r="A59" s="153" t="s">
        <v>233</v>
      </c>
      <c r="B59" s="143" t="s">
        <v>234</v>
      </c>
      <c r="C59" s="154">
        <f>'[7]AFS-DIS'!D53+'[7]AFS-DIS'!E53</f>
        <v>7020145</v>
      </c>
      <c r="D59" s="154">
        <f>'[7]AFS-DIS'!F53+'[7]AFS-DIS'!G53</f>
        <v>10942512</v>
      </c>
      <c r="E59" s="154">
        <f>'[7]AFS-DIS'!H53+'[7]AFS-DIS'!I53</f>
        <v>10944012</v>
      </c>
      <c r="F59" s="154">
        <f>'[7]AFS-DIS'!J53+'[7]AFS-DIS'!K53</f>
        <v>4336011</v>
      </c>
    </row>
    <row r="60" spans="1:6" s="141" customFormat="1" ht="14.25">
      <c r="A60" s="226" t="s">
        <v>235</v>
      </c>
      <c r="B60" s="226"/>
      <c r="C60" s="92">
        <f>SUM(C56:C59)+C55+C49</f>
        <v>14680049</v>
      </c>
      <c r="D60" s="92">
        <f>SUM(D56:D59)+D55+D49</f>
        <v>19739876</v>
      </c>
      <c r="E60" s="92">
        <f>SUM(E56:E59)+E55+E49</f>
        <v>20311655</v>
      </c>
      <c r="F60" s="92">
        <f>SUM(F56:F59)+F55+F49</f>
        <v>13276991</v>
      </c>
    </row>
    <row r="61" spans="1:6" s="141" customFormat="1" ht="5.0999999999999996" customHeight="1">
      <c r="A61" s="54"/>
      <c r="B61" s="167"/>
      <c r="C61" s="55"/>
      <c r="D61" s="55"/>
      <c r="E61" s="55"/>
      <c r="F61" s="55"/>
    </row>
    <row r="62" spans="1:6">
      <c r="A62" s="54" t="s">
        <v>236</v>
      </c>
      <c r="B62" s="167" t="s">
        <v>158</v>
      </c>
      <c r="C62" s="169"/>
      <c r="D62" s="169"/>
      <c r="E62" s="169"/>
      <c r="F62" s="169"/>
    </row>
    <row r="63" spans="1:6">
      <c r="A63" s="155" t="s">
        <v>189</v>
      </c>
      <c r="B63" s="156" t="s">
        <v>237</v>
      </c>
      <c r="C63" s="146">
        <v>6460414</v>
      </c>
      <c r="D63" s="146">
        <v>7863437</v>
      </c>
      <c r="E63" s="146">
        <v>7875696</v>
      </c>
      <c r="F63" s="146">
        <v>8295276</v>
      </c>
    </row>
    <row r="64" spans="1:6">
      <c r="A64" s="155" t="s">
        <v>191</v>
      </c>
      <c r="B64" s="156" t="s">
        <v>238</v>
      </c>
      <c r="C64" s="146">
        <v>1613766</v>
      </c>
      <c r="D64" s="146">
        <v>2754306</v>
      </c>
      <c r="E64" s="146">
        <v>2759306</v>
      </c>
      <c r="F64" s="146">
        <v>2208603</v>
      </c>
    </row>
    <row r="65" spans="1:6" ht="30.95" customHeight="1">
      <c r="A65" s="157" t="s">
        <v>194</v>
      </c>
      <c r="B65" s="156" t="s">
        <v>239</v>
      </c>
      <c r="C65" s="146">
        <v>2325150</v>
      </c>
      <c r="D65" s="146">
        <v>2719838</v>
      </c>
      <c r="E65" s="146">
        <v>2641940</v>
      </c>
      <c r="F65" s="146">
        <v>1391623</v>
      </c>
    </row>
    <row r="66" spans="1:6">
      <c r="A66" s="155" t="s">
        <v>231</v>
      </c>
      <c r="B66" s="156" t="s">
        <v>240</v>
      </c>
      <c r="C66" s="146">
        <v>138863</v>
      </c>
      <c r="D66" s="146">
        <v>106297</v>
      </c>
      <c r="E66" s="146">
        <v>106297</v>
      </c>
      <c r="F66" s="146">
        <v>57664</v>
      </c>
    </row>
    <row r="67" spans="1:6" ht="29.45" customHeight="1">
      <c r="A67" s="155" t="s">
        <v>233</v>
      </c>
      <c r="B67" s="132" t="s">
        <v>241</v>
      </c>
      <c r="C67" s="146">
        <v>259914</v>
      </c>
      <c r="D67" s="146">
        <v>395654</v>
      </c>
      <c r="E67" s="146">
        <v>463567</v>
      </c>
      <c r="F67" s="146">
        <v>519158</v>
      </c>
    </row>
    <row r="68" spans="1:6">
      <c r="A68" s="157" t="s">
        <v>242</v>
      </c>
      <c r="B68" s="132" t="s">
        <v>168</v>
      </c>
      <c r="C68" s="146">
        <v>58486</v>
      </c>
      <c r="D68" s="146">
        <v>69745</v>
      </c>
      <c r="E68" s="146">
        <v>71145</v>
      </c>
      <c r="F68" s="146">
        <v>69366</v>
      </c>
    </row>
    <row r="69" spans="1:6">
      <c r="A69" s="157" t="s">
        <v>243</v>
      </c>
      <c r="B69" s="132" t="s">
        <v>244</v>
      </c>
      <c r="C69" s="146">
        <v>1560534</v>
      </c>
      <c r="D69" s="146">
        <v>1036047</v>
      </c>
      <c r="E69" s="146">
        <v>1055065</v>
      </c>
      <c r="F69" s="146">
        <v>1562347</v>
      </c>
    </row>
    <row r="70" spans="1:6">
      <c r="A70" s="157" t="s">
        <v>245</v>
      </c>
      <c r="B70" s="132" t="s">
        <v>246</v>
      </c>
      <c r="C70" s="146">
        <v>346459</v>
      </c>
      <c r="D70" s="146">
        <v>91592</v>
      </c>
      <c r="E70" s="146">
        <v>91592</v>
      </c>
      <c r="F70" s="146">
        <v>77226</v>
      </c>
    </row>
    <row r="71" spans="1:6" s="141" customFormat="1" ht="17.25" customHeight="1" thickBot="1">
      <c r="A71" s="239" t="s">
        <v>247</v>
      </c>
      <c r="B71" s="239"/>
      <c r="C71" s="86">
        <f>SUM(C63:C70)</f>
        <v>12763586</v>
      </c>
      <c r="D71" s="86">
        <f>SUM(D63:D70)</f>
        <v>15036916</v>
      </c>
      <c r="E71" s="86">
        <f>SUM(E63:E70)</f>
        <v>15064608</v>
      </c>
      <c r="F71" s="86">
        <f>SUM(F63:F70)</f>
        <v>14181263</v>
      </c>
    </row>
    <row r="72" spans="1:6" s="141" customFormat="1" ht="5.0999999999999996" customHeight="1" thickTop="1">
      <c r="A72" s="70"/>
      <c r="B72" s="164"/>
      <c r="C72" s="55"/>
      <c r="D72" s="55"/>
      <c r="E72" s="55"/>
      <c r="F72" s="55"/>
    </row>
    <row r="73" spans="1:6">
      <c r="A73" s="70" t="s">
        <v>248</v>
      </c>
      <c r="B73" s="164" t="s">
        <v>249</v>
      </c>
      <c r="C73" s="171"/>
      <c r="D73" s="171"/>
      <c r="E73" s="171"/>
      <c r="F73" s="171"/>
    </row>
    <row r="74" spans="1:6" ht="15" customHeight="1">
      <c r="A74" s="67" t="s">
        <v>189</v>
      </c>
      <c r="B74" s="69" t="s">
        <v>250</v>
      </c>
      <c r="C74" s="96">
        <v>2356047</v>
      </c>
      <c r="D74" s="96">
        <v>4211470</v>
      </c>
      <c r="E74" s="96">
        <v>4287914</v>
      </c>
      <c r="F74" s="96">
        <v>3898940</v>
      </c>
    </row>
    <row r="75" spans="1:6" ht="15" customHeight="1">
      <c r="A75" s="67" t="s">
        <v>191</v>
      </c>
      <c r="B75" s="69" t="s">
        <v>251</v>
      </c>
      <c r="C75" s="96">
        <v>931859</v>
      </c>
      <c r="D75" s="96">
        <v>2495728</v>
      </c>
      <c r="E75" s="96">
        <v>2350115</v>
      </c>
      <c r="F75" s="96">
        <v>1778885</v>
      </c>
    </row>
    <row r="76" spans="1:6" ht="15" customHeight="1">
      <c r="A76" s="66" t="s">
        <v>194</v>
      </c>
      <c r="B76" s="165" t="s">
        <v>252</v>
      </c>
      <c r="C76" s="96">
        <v>9881</v>
      </c>
      <c r="D76" s="96">
        <v>20000</v>
      </c>
      <c r="E76" s="96">
        <v>20000</v>
      </c>
      <c r="F76" s="96">
        <v>20000</v>
      </c>
    </row>
    <row r="77" spans="1:6" ht="15" customHeight="1">
      <c r="A77" s="66" t="s">
        <v>231</v>
      </c>
      <c r="B77" s="165" t="s">
        <v>253</v>
      </c>
      <c r="C77" s="96">
        <v>397831</v>
      </c>
      <c r="D77" s="96">
        <v>1485631</v>
      </c>
      <c r="E77" s="96">
        <v>1485751</v>
      </c>
      <c r="F77" s="96">
        <v>1038384</v>
      </c>
    </row>
    <row r="78" spans="1:6" ht="15" customHeight="1">
      <c r="A78" s="66" t="s">
        <v>233</v>
      </c>
      <c r="B78" s="165" t="s">
        <v>254</v>
      </c>
      <c r="C78" s="96">
        <v>1204429</v>
      </c>
      <c r="D78" s="96">
        <v>1346553</v>
      </c>
      <c r="E78" s="96">
        <v>1347553</v>
      </c>
      <c r="F78" s="96">
        <v>2238720</v>
      </c>
    </row>
    <row r="79" spans="1:6" ht="15" customHeight="1">
      <c r="A79" s="67" t="s">
        <v>242</v>
      </c>
      <c r="B79" s="69" t="s">
        <v>255</v>
      </c>
      <c r="C79" s="96">
        <v>299061</v>
      </c>
      <c r="D79" s="96">
        <v>651802</v>
      </c>
      <c r="E79" s="96">
        <v>678652</v>
      </c>
      <c r="F79" s="96">
        <v>372910</v>
      </c>
    </row>
    <row r="80" spans="1:6" ht="15" customHeight="1">
      <c r="A80" s="66" t="s">
        <v>243</v>
      </c>
      <c r="B80" s="165" t="s">
        <v>256</v>
      </c>
      <c r="C80" s="96">
        <v>1277436</v>
      </c>
      <c r="D80" s="96">
        <v>1489983</v>
      </c>
      <c r="E80" s="96">
        <v>1495083</v>
      </c>
      <c r="F80" s="96">
        <v>1338124</v>
      </c>
    </row>
    <row r="81" spans="1:6" ht="15" customHeight="1">
      <c r="A81" s="75" t="s">
        <v>201</v>
      </c>
      <c r="B81" s="152" t="s">
        <v>257</v>
      </c>
      <c r="C81" s="73">
        <v>22388</v>
      </c>
      <c r="D81" s="73">
        <v>85300</v>
      </c>
      <c r="E81" s="73">
        <v>85300</v>
      </c>
      <c r="F81" s="73">
        <v>56324</v>
      </c>
    </row>
    <row r="82" spans="1:6" ht="15" customHeight="1">
      <c r="A82" s="75" t="s">
        <v>258</v>
      </c>
      <c r="B82" s="76" t="s">
        <v>259</v>
      </c>
      <c r="C82" s="73">
        <v>282927</v>
      </c>
      <c r="D82" s="73">
        <v>1179061</v>
      </c>
      <c r="E82" s="73">
        <v>1180492</v>
      </c>
      <c r="F82" s="73">
        <v>4064749</v>
      </c>
    </row>
    <row r="83" spans="1:6" s="141" customFormat="1" ht="14.25">
      <c r="A83" s="243" t="s">
        <v>260</v>
      </c>
      <c r="B83" s="243"/>
      <c r="C83" s="88">
        <f>SUM(C73:C82)</f>
        <v>6781859</v>
      </c>
      <c r="D83" s="88">
        <f>SUM(D73:D82)</f>
        <v>12965528</v>
      </c>
      <c r="E83" s="88">
        <f>SUM(E73:E82)</f>
        <v>12930860</v>
      </c>
      <c r="F83" s="88">
        <f>SUM(F73:F82)</f>
        <v>14807036</v>
      </c>
    </row>
    <row r="84" spans="1:6" s="141" customFormat="1" ht="33" customHeight="1">
      <c r="A84" s="70" t="s">
        <v>261</v>
      </c>
      <c r="B84" s="158" t="s">
        <v>262</v>
      </c>
      <c r="C84" s="154">
        <f>'[7]AFS-DIS'!D163+'[7]AFS-DIS'!E163</f>
        <v>354073</v>
      </c>
      <c r="D84" s="154">
        <f>'[7]AFS-DIS'!F163+'[7]AFS-DIS'!G163</f>
        <v>647304</v>
      </c>
      <c r="E84" s="154">
        <f>'[7]AFS-DIS'!H163+'[7]AFS-DIS'!I163</f>
        <v>647304</v>
      </c>
      <c r="F84" s="154">
        <f>'[7]AFS-DIS'!J163+'[7]AFS-DIS'!K163</f>
        <v>319788</v>
      </c>
    </row>
    <row r="85" spans="1:6" s="141" customFormat="1" ht="14.25">
      <c r="A85" s="237" t="s">
        <v>263</v>
      </c>
      <c r="B85" s="237"/>
      <c r="C85" s="92">
        <f>C83+C71+C60+C84</f>
        <v>34579567</v>
      </c>
      <c r="D85" s="92">
        <f>D83+D71+D60+D84</f>
        <v>48389624</v>
      </c>
      <c r="E85" s="92">
        <f>E83+E71+E60+E84</f>
        <v>48954427</v>
      </c>
      <c r="F85" s="92">
        <f>F83+F71+F60+F84</f>
        <v>42585078</v>
      </c>
    </row>
    <row r="86" spans="1:6" s="141" customFormat="1" ht="8.1" customHeight="1">
      <c r="A86" s="95"/>
      <c r="B86" s="170"/>
      <c r="C86" s="55"/>
      <c r="D86" s="55"/>
      <c r="E86" s="55"/>
      <c r="F86" s="55"/>
    </row>
    <row r="87" spans="1:6">
      <c r="A87" s="236" t="s">
        <v>264</v>
      </c>
      <c r="B87" s="236"/>
      <c r="C87" s="236"/>
      <c r="D87" s="236"/>
      <c r="E87" s="236"/>
      <c r="F87" s="236"/>
    </row>
    <row r="88" spans="1:6" ht="8.1" customHeight="1">
      <c r="A88" s="67"/>
      <c r="B88" s="69"/>
      <c r="C88" s="171"/>
      <c r="D88" s="171"/>
      <c r="E88" s="171"/>
      <c r="F88" s="171"/>
    </row>
    <row r="89" spans="1:6" ht="15" customHeight="1">
      <c r="A89" s="67" t="s">
        <v>265</v>
      </c>
      <c r="B89" s="143" t="s">
        <v>266</v>
      </c>
      <c r="C89" s="96">
        <v>1695234</v>
      </c>
      <c r="D89" s="96">
        <v>2109263</v>
      </c>
      <c r="E89" s="96">
        <v>2109263</v>
      </c>
      <c r="F89" s="96">
        <v>1282804</v>
      </c>
    </row>
    <row r="90" spans="1:6" ht="15" customHeight="1">
      <c r="A90" s="67" t="s">
        <v>236</v>
      </c>
      <c r="B90" s="69" t="s">
        <v>267</v>
      </c>
      <c r="C90" s="96">
        <v>2662135</v>
      </c>
      <c r="D90" s="96">
        <v>5202059</v>
      </c>
      <c r="E90" s="96">
        <v>5572708</v>
      </c>
      <c r="F90" s="96">
        <v>3821477</v>
      </c>
    </row>
    <row r="91" spans="1:6" ht="15" customHeight="1">
      <c r="A91" s="67" t="s">
        <v>248</v>
      </c>
      <c r="B91" s="143" t="s">
        <v>268</v>
      </c>
      <c r="C91" s="96">
        <v>4762092</v>
      </c>
      <c r="D91" s="96">
        <v>8856640</v>
      </c>
      <c r="E91" s="96">
        <v>9361024</v>
      </c>
      <c r="F91" s="96">
        <v>5351020</v>
      </c>
    </row>
    <row r="92" spans="1:6" s="141" customFormat="1" ht="14.25">
      <c r="A92" s="226" t="s">
        <v>269</v>
      </c>
      <c r="B92" s="226"/>
      <c r="C92" s="92">
        <f>SUM(C89:C91)</f>
        <v>9119461</v>
      </c>
      <c r="D92" s="92">
        <f>SUM(D89:D91)</f>
        <v>16167962</v>
      </c>
      <c r="E92" s="92">
        <f>SUM(E89:E91)</f>
        <v>17042995</v>
      </c>
      <c r="F92" s="92">
        <f>SUM(F89:F91)</f>
        <v>10455301</v>
      </c>
    </row>
    <row r="93" spans="1:6" s="141" customFormat="1" ht="8.1" customHeight="1">
      <c r="A93" s="82"/>
      <c r="B93" s="83"/>
      <c r="C93" s="109"/>
      <c r="D93" s="109"/>
      <c r="E93" s="109"/>
      <c r="F93" s="109"/>
    </row>
    <row r="94" spans="1:6">
      <c r="A94" s="95" t="s">
        <v>270</v>
      </c>
      <c r="B94" s="56" t="s">
        <v>271</v>
      </c>
      <c r="C94" s="169"/>
      <c r="D94" s="169"/>
      <c r="E94" s="169"/>
      <c r="F94" s="169"/>
    </row>
    <row r="95" spans="1:6" ht="15" customHeight="1">
      <c r="A95" s="67" t="s">
        <v>189</v>
      </c>
      <c r="B95" s="165" t="s">
        <v>272</v>
      </c>
      <c r="C95" s="96">
        <v>644650</v>
      </c>
      <c r="D95" s="96">
        <v>786393</v>
      </c>
      <c r="E95" s="96">
        <v>786393</v>
      </c>
      <c r="F95" s="96">
        <v>1896220</v>
      </c>
    </row>
    <row r="96" spans="1:6" ht="31.5" customHeight="1">
      <c r="A96" s="67" t="s">
        <v>191</v>
      </c>
      <c r="B96" s="152" t="s">
        <v>273</v>
      </c>
      <c r="C96" s="96">
        <v>242731</v>
      </c>
      <c r="D96" s="96">
        <v>103605</v>
      </c>
      <c r="E96" s="96">
        <v>103605</v>
      </c>
      <c r="F96" s="96">
        <v>104147</v>
      </c>
    </row>
    <row r="97" spans="1:6" s="141" customFormat="1" ht="14.25">
      <c r="A97" s="226" t="s">
        <v>274</v>
      </c>
      <c r="B97" s="226"/>
      <c r="C97" s="92">
        <f>SUM(C95:C96)</f>
        <v>887381</v>
      </c>
      <c r="D97" s="92">
        <f>SUM(D95:D96)</f>
        <v>889998</v>
      </c>
      <c r="E97" s="92">
        <f>SUM(E95:E96)</f>
        <v>889998</v>
      </c>
      <c r="F97" s="92">
        <f>SUM(F95:F96)</f>
        <v>2000367</v>
      </c>
    </row>
    <row r="98" spans="1:6" s="141" customFormat="1" ht="15" customHeight="1">
      <c r="A98" s="166" t="s">
        <v>275</v>
      </c>
      <c r="B98" s="90" t="s">
        <v>276</v>
      </c>
      <c r="C98" s="154">
        <v>104000</v>
      </c>
      <c r="D98" s="154">
        <v>275500</v>
      </c>
      <c r="E98" s="154">
        <v>275500</v>
      </c>
      <c r="F98" s="154">
        <v>216500</v>
      </c>
    </row>
    <row r="99" spans="1:6" s="141" customFormat="1" ht="15" customHeight="1">
      <c r="A99" s="166" t="s">
        <v>277</v>
      </c>
      <c r="B99" s="173" t="s">
        <v>278</v>
      </c>
      <c r="C99" s="166" t="s">
        <v>279</v>
      </c>
      <c r="D99" s="166" t="s">
        <v>279</v>
      </c>
      <c r="E99" s="166" t="s">
        <v>279</v>
      </c>
      <c r="F99" s="166" t="s">
        <v>279</v>
      </c>
    </row>
    <row r="100" spans="1:6" s="141" customFormat="1" ht="8.1" customHeight="1">
      <c r="A100" s="70"/>
      <c r="B100" s="83"/>
      <c r="C100" s="109"/>
      <c r="D100" s="109"/>
      <c r="E100" s="109"/>
      <c r="F100" s="109"/>
    </row>
    <row r="101" spans="1:6" s="141" customFormat="1" ht="37.5" customHeight="1" thickBot="1">
      <c r="A101" s="244" t="s">
        <v>280</v>
      </c>
      <c r="B101" s="245"/>
      <c r="C101" s="159">
        <f>C98+C97+C92+C85+C99</f>
        <v>44690409</v>
      </c>
      <c r="D101" s="159">
        <f>D98+D97+D92+D85+D99</f>
        <v>65723084</v>
      </c>
      <c r="E101" s="159">
        <f>E98+E97+E92+E85+E99</f>
        <v>67162920</v>
      </c>
      <c r="F101" s="159">
        <f>F98+F97+F92+F85+F99</f>
        <v>55257246</v>
      </c>
    </row>
    <row r="102" spans="1:6" ht="8.1" customHeight="1" thickTop="1">
      <c r="A102" s="68"/>
      <c r="B102" s="160"/>
      <c r="C102" s="160"/>
      <c r="D102" s="160"/>
      <c r="E102" s="160"/>
      <c r="F102" s="160"/>
    </row>
    <row r="103" spans="1:6">
      <c r="A103" s="230" t="s">
        <v>301</v>
      </c>
      <c r="B103" s="230"/>
      <c r="C103" s="230"/>
      <c r="D103" s="230"/>
      <c r="E103" s="230"/>
      <c r="F103" s="230"/>
    </row>
    <row r="104" spans="1:6">
      <c r="A104" s="230"/>
      <c r="B104" s="230"/>
      <c r="C104" s="230"/>
      <c r="D104" s="230"/>
      <c r="E104" s="230"/>
      <c r="F104" s="230"/>
    </row>
    <row r="105" spans="1:6" ht="17.25" customHeight="1">
      <c r="A105" s="230"/>
      <c r="B105" s="230"/>
      <c r="C105" s="230"/>
      <c r="D105" s="230"/>
      <c r="E105" s="230"/>
      <c r="F105" s="230"/>
    </row>
    <row r="106" spans="1:6" ht="5.0999999999999996" customHeight="1" thickBot="1">
      <c r="A106" s="64"/>
      <c r="B106" s="65"/>
      <c r="C106" s="65"/>
      <c r="D106" s="65"/>
      <c r="E106" s="65"/>
      <c r="F106" s="65"/>
    </row>
    <row r="107" spans="1:6" ht="15.75" thickTop="1">
      <c r="A107" s="67"/>
      <c r="B107" s="171"/>
      <c r="C107" s="171"/>
      <c r="D107" s="171"/>
      <c r="E107" s="171"/>
      <c r="F107" s="171"/>
    </row>
    <row r="108" spans="1:6">
      <c r="A108" s="67"/>
      <c r="B108" s="171"/>
      <c r="C108" s="171"/>
      <c r="D108" s="171"/>
      <c r="E108" s="171"/>
      <c r="F108" s="171"/>
    </row>
    <row r="109" spans="1:6">
      <c r="A109" s="67"/>
      <c r="B109" s="171"/>
      <c r="C109" s="171"/>
      <c r="D109" s="171"/>
      <c r="E109" s="171"/>
      <c r="F109" s="171"/>
    </row>
    <row r="110" spans="1:6">
      <c r="A110" s="67"/>
      <c r="B110" s="171"/>
      <c r="C110" s="171"/>
      <c r="D110" s="171"/>
      <c r="E110" s="171"/>
      <c r="F110" s="171"/>
    </row>
    <row r="111" spans="1:6">
      <c r="A111" s="67"/>
      <c r="B111" s="171"/>
      <c r="C111" s="171"/>
      <c r="D111" s="171"/>
      <c r="E111" s="171"/>
      <c r="F111" s="171"/>
    </row>
    <row r="112" spans="1:6">
      <c r="A112" s="67"/>
      <c r="B112" s="171"/>
      <c r="C112" s="171"/>
      <c r="D112" s="171"/>
      <c r="E112" s="171"/>
      <c r="F112" s="171"/>
    </row>
    <row r="113" spans="1:6">
      <c r="A113" s="67"/>
      <c r="B113" s="171"/>
      <c r="C113" s="171"/>
      <c r="D113" s="171"/>
      <c r="E113" s="171"/>
      <c r="F113" s="171"/>
    </row>
    <row r="114" spans="1:6">
      <c r="A114" s="67"/>
      <c r="B114" s="171"/>
      <c r="C114" s="171"/>
      <c r="D114" s="171"/>
      <c r="E114" s="171"/>
      <c r="F114" s="171"/>
    </row>
    <row r="115" spans="1:6">
      <c r="A115" s="67"/>
      <c r="B115" s="171"/>
      <c r="C115" s="171"/>
      <c r="D115" s="171"/>
      <c r="E115" s="171"/>
      <c r="F115" s="171"/>
    </row>
    <row r="116" spans="1:6">
      <c r="A116" s="67"/>
      <c r="B116" s="171"/>
      <c r="C116" s="171"/>
      <c r="D116" s="171"/>
      <c r="E116" s="171"/>
      <c r="F116" s="171"/>
    </row>
    <row r="117" spans="1:6" s="53" customFormat="1">
      <c r="A117" s="67"/>
      <c r="B117" s="171"/>
      <c r="C117" s="171"/>
      <c r="D117" s="171"/>
      <c r="E117" s="171"/>
      <c r="F117" s="171"/>
    </row>
    <row r="118" spans="1:6" s="53" customFormat="1">
      <c r="A118" s="67"/>
      <c r="B118" s="171"/>
      <c r="C118" s="171"/>
      <c r="D118" s="171"/>
      <c r="E118" s="171"/>
      <c r="F118" s="171"/>
    </row>
    <row r="119" spans="1:6" s="53" customFormat="1">
      <c r="A119" s="67"/>
      <c r="B119" s="171"/>
      <c r="C119" s="171"/>
      <c r="D119" s="171"/>
      <c r="E119" s="171"/>
      <c r="F119" s="171"/>
    </row>
    <row r="120" spans="1:6" s="53" customFormat="1">
      <c r="A120" s="67"/>
      <c r="B120" s="171"/>
      <c r="C120" s="171"/>
      <c r="D120" s="171"/>
      <c r="E120" s="171"/>
      <c r="F120" s="171"/>
    </row>
    <row r="121" spans="1:6" s="53" customFormat="1">
      <c r="A121" s="67"/>
      <c r="B121" s="171"/>
      <c r="C121" s="171"/>
      <c r="D121" s="171"/>
      <c r="E121" s="171"/>
      <c r="F121" s="171"/>
    </row>
    <row r="122" spans="1:6" s="53" customFormat="1">
      <c r="A122" s="67"/>
      <c r="B122" s="171"/>
      <c r="C122" s="171"/>
      <c r="D122" s="171"/>
      <c r="E122" s="171"/>
      <c r="F122" s="171"/>
    </row>
    <row r="123" spans="1:6" s="53" customFormat="1">
      <c r="A123" s="67"/>
      <c r="B123" s="171"/>
      <c r="C123" s="171"/>
      <c r="D123" s="171"/>
      <c r="E123" s="171"/>
      <c r="F123" s="171"/>
    </row>
    <row r="124" spans="1:6" s="53" customFormat="1">
      <c r="A124" s="67"/>
      <c r="B124" s="171"/>
      <c r="C124" s="171"/>
      <c r="D124" s="171"/>
      <c r="E124" s="171"/>
      <c r="F124" s="171"/>
    </row>
    <row r="125" spans="1:6" s="53" customFormat="1">
      <c r="A125" s="67"/>
      <c r="B125" s="171"/>
      <c r="C125" s="171"/>
      <c r="D125" s="171"/>
      <c r="E125" s="171"/>
      <c r="F125" s="171"/>
    </row>
    <row r="126" spans="1:6" s="53" customFormat="1">
      <c r="A126" s="67"/>
      <c r="B126" s="171"/>
      <c r="C126" s="171"/>
      <c r="D126" s="171"/>
      <c r="E126" s="171"/>
      <c r="F126" s="171"/>
    </row>
    <row r="127" spans="1:6" s="53" customFormat="1">
      <c r="A127" s="67"/>
      <c r="B127" s="171"/>
      <c r="C127" s="171"/>
      <c r="D127" s="171"/>
      <c r="E127" s="171"/>
      <c r="F127" s="171"/>
    </row>
    <row r="128" spans="1:6" s="53" customFormat="1">
      <c r="A128" s="67"/>
      <c r="B128" s="171"/>
      <c r="C128" s="171"/>
      <c r="D128" s="171"/>
      <c r="E128" s="171"/>
      <c r="F128" s="171"/>
    </row>
    <row r="129" spans="1:6" s="53" customFormat="1">
      <c r="A129" s="67"/>
      <c r="B129" s="171"/>
      <c r="C129" s="171"/>
      <c r="D129" s="171"/>
      <c r="E129" s="171"/>
      <c r="F129" s="171"/>
    </row>
    <row r="130" spans="1:6" s="53" customFormat="1">
      <c r="A130" s="67"/>
      <c r="B130" s="171"/>
      <c r="C130" s="171"/>
      <c r="D130" s="171"/>
      <c r="E130" s="171"/>
      <c r="F130" s="171"/>
    </row>
    <row r="131" spans="1:6" s="53" customFormat="1">
      <c r="A131" s="67"/>
      <c r="B131" s="171"/>
      <c r="C131" s="171"/>
      <c r="D131" s="171"/>
      <c r="E131" s="171"/>
      <c r="F131" s="171"/>
    </row>
    <row r="132" spans="1:6" s="53" customFormat="1">
      <c r="A132" s="67"/>
      <c r="B132" s="171"/>
      <c r="C132" s="171"/>
      <c r="D132" s="171"/>
      <c r="E132" s="171"/>
      <c r="F132" s="171"/>
    </row>
    <row r="133" spans="1:6" s="53" customFormat="1">
      <c r="A133" s="67"/>
      <c r="B133" s="171"/>
      <c r="C133" s="171"/>
      <c r="D133" s="171"/>
      <c r="E133" s="171"/>
      <c r="F133" s="171"/>
    </row>
    <row r="134" spans="1:6" s="53" customFormat="1">
      <c r="A134" s="67"/>
      <c r="B134" s="171"/>
      <c r="C134" s="171"/>
      <c r="D134" s="171"/>
      <c r="E134" s="171"/>
      <c r="F134" s="171"/>
    </row>
    <row r="135" spans="1:6" s="53" customFormat="1">
      <c r="A135" s="67"/>
      <c r="B135" s="171"/>
      <c r="C135" s="171"/>
      <c r="D135" s="171"/>
      <c r="E135" s="171"/>
      <c r="F135" s="171"/>
    </row>
    <row r="136" spans="1:6" s="53" customFormat="1">
      <c r="A136" s="67"/>
      <c r="B136" s="171"/>
      <c r="C136" s="171"/>
      <c r="D136" s="171"/>
      <c r="E136" s="171"/>
      <c r="F136" s="171"/>
    </row>
    <row r="137" spans="1:6" s="53" customFormat="1">
      <c r="A137" s="67"/>
      <c r="B137" s="171"/>
      <c r="C137" s="171"/>
      <c r="D137" s="171"/>
      <c r="E137" s="171"/>
      <c r="F137" s="171"/>
    </row>
    <row r="138" spans="1:6" s="53" customFormat="1">
      <c r="A138" s="67"/>
      <c r="B138" s="171"/>
      <c r="C138" s="171"/>
      <c r="D138" s="171"/>
      <c r="E138" s="171"/>
      <c r="F138" s="171"/>
    </row>
    <row r="139" spans="1:6" s="53" customFormat="1">
      <c r="A139" s="67"/>
      <c r="B139" s="171"/>
      <c r="C139" s="171"/>
      <c r="D139" s="171"/>
      <c r="E139" s="171"/>
      <c r="F139" s="171"/>
    </row>
    <row r="140" spans="1:6" s="53" customFormat="1">
      <c r="A140" s="67"/>
      <c r="B140" s="171"/>
      <c r="C140" s="171"/>
      <c r="D140" s="171"/>
      <c r="E140" s="171"/>
      <c r="F140" s="171"/>
    </row>
    <row r="141" spans="1:6" s="53" customFormat="1">
      <c r="A141" s="67"/>
      <c r="B141" s="171"/>
      <c r="C141" s="171"/>
      <c r="D141" s="171"/>
      <c r="E141" s="171"/>
      <c r="F141" s="171"/>
    </row>
    <row r="142" spans="1:6" s="53" customFormat="1">
      <c r="A142" s="67"/>
      <c r="B142" s="171"/>
      <c r="C142" s="171"/>
      <c r="D142" s="171"/>
      <c r="E142" s="171"/>
      <c r="F142" s="171"/>
    </row>
    <row r="143" spans="1:6" s="53" customFormat="1">
      <c r="A143" s="67"/>
      <c r="B143" s="171"/>
      <c r="C143" s="171"/>
      <c r="D143" s="171"/>
      <c r="E143" s="171"/>
      <c r="F143" s="171"/>
    </row>
    <row r="144" spans="1:6" s="53" customFormat="1">
      <c r="A144" s="67"/>
      <c r="B144" s="171"/>
      <c r="C144" s="171"/>
      <c r="D144" s="171"/>
      <c r="E144" s="171"/>
      <c r="F144" s="171"/>
    </row>
    <row r="145" spans="1:6" s="53" customFormat="1">
      <c r="A145" s="67"/>
      <c r="B145" s="171"/>
      <c r="C145" s="171"/>
      <c r="D145" s="171"/>
      <c r="E145" s="171"/>
      <c r="F145" s="171"/>
    </row>
    <row r="146" spans="1:6" s="53" customFormat="1">
      <c r="A146" s="67"/>
      <c r="B146" s="171"/>
      <c r="C146" s="171"/>
      <c r="D146" s="171"/>
      <c r="E146" s="171"/>
      <c r="F146" s="171"/>
    </row>
    <row r="147" spans="1:6" s="53" customFormat="1">
      <c r="A147" s="67"/>
      <c r="B147" s="171"/>
      <c r="C147" s="171"/>
      <c r="D147" s="171"/>
      <c r="E147" s="171"/>
      <c r="F147" s="171"/>
    </row>
    <row r="148" spans="1:6" s="53" customFormat="1">
      <c r="A148" s="67"/>
      <c r="B148" s="171"/>
      <c r="C148" s="171"/>
      <c r="D148" s="171"/>
      <c r="E148" s="171"/>
      <c r="F148" s="171"/>
    </row>
    <row r="149" spans="1:6" s="53" customFormat="1">
      <c r="A149" s="67"/>
      <c r="B149" s="171"/>
      <c r="C149" s="171"/>
      <c r="D149" s="171"/>
      <c r="E149" s="171"/>
      <c r="F149" s="171"/>
    </row>
    <row r="150" spans="1:6" s="53" customFormat="1">
      <c r="A150" s="67"/>
      <c r="B150" s="171"/>
      <c r="C150" s="171"/>
      <c r="D150" s="171"/>
      <c r="E150" s="171"/>
      <c r="F150" s="171"/>
    </row>
    <row r="151" spans="1:6" s="53" customFormat="1">
      <c r="A151" s="67"/>
      <c r="B151" s="171"/>
      <c r="C151" s="171"/>
      <c r="D151" s="171"/>
      <c r="E151" s="171"/>
      <c r="F151" s="171"/>
    </row>
    <row r="152" spans="1:6" s="53" customFormat="1">
      <c r="A152" s="67"/>
      <c r="B152" s="171"/>
      <c r="C152" s="171"/>
      <c r="D152" s="171"/>
      <c r="E152" s="171"/>
      <c r="F152" s="171"/>
    </row>
    <row r="153" spans="1:6" s="53" customFormat="1">
      <c r="A153" s="67"/>
      <c r="B153" s="171"/>
      <c r="C153" s="171"/>
      <c r="D153" s="171"/>
      <c r="E153" s="171"/>
      <c r="F153" s="171"/>
    </row>
    <row r="154" spans="1:6" s="53" customFormat="1">
      <c r="A154" s="67"/>
      <c r="B154" s="171"/>
      <c r="C154" s="171"/>
      <c r="D154" s="171"/>
      <c r="E154" s="171"/>
      <c r="F154" s="171"/>
    </row>
    <row r="155" spans="1:6" s="53" customFormat="1">
      <c r="A155" s="67"/>
      <c r="B155" s="171"/>
      <c r="C155" s="171"/>
      <c r="D155" s="171"/>
      <c r="E155" s="171"/>
      <c r="F155" s="171"/>
    </row>
    <row r="156" spans="1:6" s="53" customFormat="1">
      <c r="A156" s="67"/>
      <c r="B156" s="171"/>
      <c r="C156" s="171"/>
      <c r="D156" s="171"/>
      <c r="E156" s="171"/>
      <c r="F156" s="171"/>
    </row>
    <row r="157" spans="1:6" s="53" customFormat="1">
      <c r="A157" s="67"/>
      <c r="B157" s="171"/>
      <c r="C157" s="171"/>
      <c r="D157" s="171"/>
      <c r="E157" s="171"/>
      <c r="F157" s="171"/>
    </row>
    <row r="158" spans="1:6" s="53" customFormat="1">
      <c r="A158" s="67"/>
      <c r="B158" s="171"/>
      <c r="C158" s="171"/>
      <c r="D158" s="171"/>
      <c r="E158" s="171"/>
      <c r="F158" s="171"/>
    </row>
    <row r="159" spans="1:6" s="53" customFormat="1">
      <c r="A159" s="67"/>
      <c r="B159" s="171"/>
      <c r="C159" s="171"/>
      <c r="D159" s="171"/>
      <c r="E159" s="171"/>
      <c r="F159" s="171"/>
    </row>
    <row r="160" spans="1:6" s="53" customFormat="1">
      <c r="A160" s="67"/>
      <c r="B160" s="171"/>
      <c r="C160" s="171"/>
      <c r="D160" s="171"/>
      <c r="E160" s="171"/>
      <c r="F160" s="171"/>
    </row>
    <row r="161" spans="1:6" s="53" customFormat="1">
      <c r="A161" s="67"/>
      <c r="B161" s="171"/>
      <c r="C161" s="171"/>
      <c r="D161" s="171"/>
      <c r="E161" s="171"/>
      <c r="F161" s="171"/>
    </row>
    <row r="162" spans="1:6" s="53" customFormat="1">
      <c r="A162" s="67"/>
      <c r="B162" s="171"/>
      <c r="C162" s="171"/>
      <c r="D162" s="171"/>
      <c r="E162" s="171"/>
      <c r="F162" s="171"/>
    </row>
    <row r="163" spans="1:6" s="53" customFormat="1">
      <c r="A163" s="67"/>
      <c r="B163" s="171"/>
      <c r="C163" s="171"/>
      <c r="D163" s="171"/>
      <c r="E163" s="171"/>
      <c r="F163" s="171"/>
    </row>
    <row r="164" spans="1:6" s="53" customFormat="1">
      <c r="A164" s="67"/>
      <c r="B164" s="171"/>
      <c r="C164" s="171"/>
      <c r="D164" s="171"/>
      <c r="E164" s="171"/>
      <c r="F164" s="171"/>
    </row>
    <row r="165" spans="1:6" s="53" customFormat="1">
      <c r="A165" s="67"/>
      <c r="B165" s="171"/>
      <c r="C165" s="171"/>
      <c r="D165" s="171"/>
      <c r="E165" s="171"/>
      <c r="F165" s="171"/>
    </row>
    <row r="166" spans="1:6" s="53" customFormat="1">
      <c r="A166" s="67"/>
      <c r="B166" s="171"/>
      <c r="C166" s="171"/>
      <c r="D166" s="171"/>
      <c r="E166" s="171"/>
      <c r="F166" s="171"/>
    </row>
    <row r="167" spans="1:6" s="53" customFormat="1">
      <c r="A167" s="67"/>
      <c r="B167" s="171"/>
      <c r="C167" s="171"/>
      <c r="D167" s="171"/>
      <c r="E167" s="171"/>
      <c r="F167" s="171"/>
    </row>
  </sheetData>
  <sheetProtection selectLockedCells="1"/>
  <autoFilter ref="A9:F339"/>
  <mergeCells count="24">
    <mergeCell ref="A87:F87"/>
    <mergeCell ref="A92:B92"/>
    <mergeCell ref="A97:B97"/>
    <mergeCell ref="A101:B101"/>
    <mergeCell ref="A103:F105"/>
    <mergeCell ref="A85:B85"/>
    <mergeCell ref="A30:B30"/>
    <mergeCell ref="A35:B35"/>
    <mergeCell ref="A36:B36"/>
    <mergeCell ref="A38:F38"/>
    <mergeCell ref="A44:B44"/>
    <mergeCell ref="A45:B45"/>
    <mergeCell ref="A47:F47"/>
    <mergeCell ref="A55:B55"/>
    <mergeCell ref="A60:B60"/>
    <mergeCell ref="A71:B71"/>
    <mergeCell ref="A83:B83"/>
    <mergeCell ref="A21:B21"/>
    <mergeCell ref="A2:F2"/>
    <mergeCell ref="A3:F3"/>
    <mergeCell ref="A5:F7"/>
    <mergeCell ref="C9:C11"/>
    <mergeCell ref="A13:F13"/>
    <mergeCell ref="A15:F15"/>
  </mergeCells>
  <printOptions horizontalCentered="1"/>
  <pageMargins left="1" right="1" top="1" bottom="4.6500000000000004" header="0.27559055118110198" footer="4.3"/>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Index</vt:lpstr>
      <vt:lpstr>Introduction - GFP</vt:lpstr>
      <vt:lpstr>BudgetAtGlance</vt:lpstr>
      <vt:lpstr>State Plan Allocations</vt:lpstr>
      <vt:lpstr>Consolidated Fund</vt:lpstr>
      <vt:lpstr>BudgetAtGlance!Print_Area</vt:lpstr>
      <vt:lpstr>'Consolidated Fund'!Print_Area_MI</vt:lpstr>
      <vt:lpstr>Index!Print_Area_MI</vt:lpstr>
      <vt:lpstr>'Introduction - GFP'!Print_Area_MI</vt:lpstr>
      <vt:lpstr>'State Plan Allocations'!Print_Area_MI</vt:lpstr>
      <vt:lpstr>BudgetAtGlance!Print_Titles</vt:lpstr>
      <vt:lpstr>'State Plan Allocations'!Print_Titles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Mahendra receipt</dc:creator>
  <cp:lastModifiedBy>Siyon</cp:lastModifiedBy>
  <cp:lastPrinted>2015-07-27T10:11:36Z</cp:lastPrinted>
  <dcterms:created xsi:type="dcterms:W3CDTF">2014-06-16T10:13:41Z</dcterms:created>
  <dcterms:modified xsi:type="dcterms:W3CDTF">2015-07-28T08:22:19Z</dcterms:modified>
</cp:coreProperties>
</file>